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Титул" sheetId="1" r:id="rId4"/>
    <sheet name="Раздел I" sheetId="2" r:id="rId5"/>
    <sheet name="II. Целевые показатели" sheetId="3" r:id="rId6"/>
    <sheet name="III. Количество поставщиков" sheetId="4" r:id="rId7"/>
    <sheet name="IV. Механизмы передачи" sheetId="5" r:id="rId8"/>
    <sheet name="V. Перечень услуг" sheetId="6" r:id="rId9"/>
    <sheet name="VI. Факты получения" sheetId="7" r:id="rId10"/>
    <sheet name="VII. Имущественная поддержка" sheetId="8" r:id="rId11"/>
    <sheet name="VIII. Имущественная поддержка С" sheetId="9" r:id="rId12"/>
    <sheet name="IX. Образовательная поддержка" sheetId="10" r:id="rId13"/>
    <sheet name="X. НОК" sheetId="11" r:id="rId14"/>
    <sheet name="XI. Поддержка СП рег. проекты" sheetId="12" r:id="rId15"/>
    <sheet name="XII. Поддержка СП иные напр." sheetId="13" r:id="rId16"/>
    <sheet name="Рейтингование СП и СОНКО" sheetId="14" r:id="rId17"/>
    <sheet name="Контакты" sheetId="15" r:id="rId18"/>
  </sheets>
  <definedNames/>
  <calcPr calcId="999999" calcMode="auto" calcCompleted="0" fullCalcOnLoad="1" forceFullCalc="1"/>
</workbook>
</file>

<file path=xl/sharedStrings.xml><?xml version="1.0" encoding="utf-8"?>
<sst xmlns="http://schemas.openxmlformats.org/spreadsheetml/2006/main" uniqueCount="785">
  <si>
    <t>Отчет муниципального образования</t>
  </si>
  <si>
    <t>Ханты-Мансийского автономного округа – Югры</t>
  </si>
  <si>
    <t>Ханты-Мансийский муниципальный район</t>
  </si>
  <si>
    <t>о реализации мер по поддержке доступа негосударственных</t>
  </si>
  <si>
    <t>(немуниципальных) организаций (коммерческих, некоммерческих) к</t>
  </si>
  <si>
    <t>предоставлению услуг (выполнению работ) в социальной сфере</t>
  </si>
  <si>
    <t>по состоянию на 01.01.2026</t>
  </si>
  <si>
    <t>I. Информация о выполнении мероприятий по поддержке доступа негосударственных (немуниципальных) организаций (коммерческих, некоммерческих) к предоставлению услуг (выполнению работ) в социальной сфере</t>
  </si>
  <si>
    <t>№ п/п</t>
  </si>
  <si>
    <t>Мероприятие</t>
  </si>
  <si>
    <t>Единицы изменения /пояснения</t>
  </si>
  <si>
    <t>01.01.2026</t>
  </si>
  <si>
    <t>1</t>
  </si>
  <si>
    <t>Организационные мероприятия</t>
  </si>
  <si>
    <t>Определение на уровне муниципального образования координационного органа, обеспечивающего согласованную деятельность органов местного самоуправления, центров инноваций в социальной сфере, общественных палат, ресурсных центров поддержки некоммерческих организаций и других заинтересованных организаций в реализации мероприятий по обеспечению поэтапного доступа негосударственных (немуниципальных) организаций, в т.ч. СОНКО, к предоставлению услуг в социальной сфере</t>
  </si>
  <si>
    <t>наименование координационного органа</t>
  </si>
  <si>
    <t>Координационный совет по вопросам развития и поддержки социально ориентированных некоммерческих организаций на территории Ханты-Мансийского района</t>
  </si>
  <si>
    <r>
      <t xml:space="preserve">наименование правового акта* о создании координационного органа (наделении полномочиями)</t>
    </r>
    <r>
      <rPr>
        <rFont val="Calibri"/>
        <b val="false"/>
        <i val="false"/>
        <vertAlign val="superscript"/>
        <strike val="false"/>
        <color rgb="FF000000"/>
        <sz val="11"/>
        <u val="none"/>
      </rPr>
      <t xml:space="preserve">[1]</t>
    </r>
  </si>
  <si>
    <t>Распоряжение Администрации Ханты-Мансийского района "О Координационном совете по вопросам развития и поддержки социально ориентированных некоммерческих организаций на территории Ханты-Мансийского района</t>
  </si>
  <si>
    <t>дата правового акта</t>
  </si>
  <si>
    <t>27.06.2022</t>
  </si>
  <si>
    <t>номер правового акта</t>
  </si>
  <si>
    <t>774-р</t>
  </si>
  <si>
    <t>2</t>
  </si>
  <si>
    <t>Определение заместителя главы муниципального образования, курирующего «дорожную карту» муниципального образования в целях координации деятельности органов местного самоуправления при ее реализации</t>
  </si>
  <si>
    <t>фамилия, имя, отчество</t>
  </si>
  <si>
    <t>Минулин Кирилл Равильевич</t>
  </si>
  <si>
    <t>должность</t>
  </si>
  <si>
    <t>Глава Ханты-Мансийского района</t>
  </si>
  <si>
    <t>контактные данные</t>
  </si>
  <si>
    <t>8 (3467)35-28-00</t>
  </si>
  <si>
    <t>телефон 8(000)000-00-00</t>
  </si>
  <si>
    <t>office@hmrn.ru</t>
  </si>
  <si>
    <t>адрес электронной почты</t>
  </si>
  <si>
    <t>наименование правового акта* о наделении полномочиями</t>
  </si>
  <si>
    <t>3</t>
  </si>
  <si>
    <t>Определение уполномоченного органа местного самоуправления, ответственного за разработку «дорожной карты» муниципального образования и отвечающего за координацию деятельности органов местного самоуправления при реализации «дорожной карты» муниципального образования по направлениям развития и функционирования социальной сферы</t>
  </si>
  <si>
    <t>наименование уполномоченного органа</t>
  </si>
  <si>
    <t>Комитет экономической политики Администрации Ханты-Мансийского района</t>
  </si>
  <si>
    <t>Постановление Администрации Ханты-Мансийского района "Об утверждении положения о комитете экономической политики Администрации Ханты-Мансийского района"</t>
  </si>
  <si>
    <t>06.07.2021</t>
  </si>
  <si>
    <t>фамилия, имя, отчество контактного лица</t>
  </si>
  <si>
    <t>Муслимова Юлия Александровна</t>
  </si>
  <si>
    <t>заместитель председателя комитета экономической политики Администрации Ханты-Мансийского района</t>
  </si>
  <si>
    <t>8(3467)352-750</t>
  </si>
  <si>
    <t>muslimova@hmrn.ru</t>
  </si>
  <si>
    <t>4</t>
  </si>
  <si>
    <t>Наличие утвержденного в муниципальном образовании плана мероприятий («дорожной карты») по поддержке доступа негосударственных (немуниципальных) организаций (коммерческих, некоммерческих) к предоставлению услуг в социальной сфере</t>
  </si>
  <si>
    <t>наименование правового акта* об УТВЕРЖДЕНИИ плана мероприятий</t>
  </si>
  <si>
    <t>Распоряжение Администрации Ханты-Мансийского района "Об утверждении Плана мероприятий («дорожной карты») по поддержке доступа негосударственных организаций (коммерческих, некоммерческих) к предоставлению услуг в социальной сфере в Ханты-Мансийском районе на 2026 – 2030 годы"</t>
  </si>
  <si>
    <t>18.03.2026</t>
  </si>
  <si>
    <t>49-р</t>
  </si>
  <si>
    <t>наименование правового акта*, которым внесены ПОСЛЕДНИЕ ИЗМЕНЕНИЯ в "дорожную карту"</t>
  </si>
  <si>
    <t>5</t>
  </si>
  <si>
    <t>Наличие утвержденной муниципальной программы развития и поддержки гражданского общества, некоммерческих организаций, в т.ч. СОНКО</t>
  </si>
  <si>
    <t>наименование правового акта* об утверждении муниципальной программы</t>
  </si>
  <si>
    <t>Постановление Администрации Ханты-Мансийского района "О муниципальной программе Ханты-Мансийского района"Развитие гражданского общества Ханты-Мансийского района"</t>
  </si>
  <si>
    <t>28.12.2024</t>
  </si>
  <si>
    <t>наименование подпрограммы по поддержке СОНКО (при наличии)</t>
  </si>
  <si>
    <t>Комплекс процессных мероприятий "Муниципальная поддержка проектов социально ориентированных некоммерческих организаций, направленных на развитие гражданского общества"</t>
  </si>
  <si>
    <t>объем финансирования муниципальной программы/ подпрограммы/мероприятий, направленный из бюджета муниципального образования в отчетном периоде на поддержку СОНКО (кассовые расходы)(план), тыс. рублей</t>
  </si>
  <si>
    <t>объем финансирования муниципальной программы/ подпрограммы/мероприятий, направленный из бюджета муниципального образования в отчетном периоде на поддержку СОНКО (кассовые расходы)(факт), тыс. рублей</t>
  </si>
  <si>
    <t>наименования программных мероприятий по поддержке СОНКО (если из названия программы / подпрограммы явным образом не следует, что она направлена на поддержку СОНКО)</t>
  </si>
  <si>
    <t>Субсидии на финансовое обеспечение проектов социально ориентированных некоммерческих организаций, направленных на повышение качества жизни людей пожилого возраста, субсидии на финансовое обеспечение проектов социально ориентированных некоммерческих организаций, направленных на социальную адаптацию инвалидов и их семей, субсидия на финансовое обеспечение проектов в области содействия добровольчества и благотворительности, Грант Главы Ханты- Мансийского района в форме субсидии на реализацию социально значимых проектов, направленных на развитие гражданского общества, преодоление существующих социальных проблем и содействие позитивным изменениям в Ханты-Мансийском районе</t>
  </si>
  <si>
    <t>количество проектов, получивших поддержку, единиц</t>
  </si>
  <si>
    <t>количество СОНКО, получивших поддержку, единиц</t>
  </si>
  <si>
    <t>5.A</t>
  </si>
  <si>
    <t>Наличие в муниципальном образовании отдельной подпрограммы (мероприятия) по поддержке социального предпринимательства в муниципальной программе по поддержке малого и среднего предпринимательства (муниципальной программе экономического развития)</t>
  </si>
  <si>
    <t>Постановление Администрации Ханты-Мансийского района "Об утверждении муниц пальной программы "Развитие малого и среднего предпринимательства на территории Ханты-Мансийского района"</t>
  </si>
  <si>
    <t>наименование подпрограммы по поддержке социального предпринимательства (при наличии)</t>
  </si>
  <si>
    <t>Комплекс процессных мероприятий «Содействие развитию малого и среднего предпринимательства в Ханты-Мансийском районе»</t>
  </si>
  <si>
    <t>наименования программных мероприятий по поддержке социального предпринимательства (если из названия программы / подпрограммы явным образом не следует, что она направлена на поддержку социального предпринимательства)</t>
  </si>
  <si>
    <t>Аренда или субаренда нежилых помещений (кроме государственного и муниципального имущества из специальных перечней); приобретение оборудования (основных средств) и лицензионного программного обеспечения; компенсация затрат на создание или развитие детских центров досуга и спортивных центров; компенсация затрат на курсы повышения квалификации или профессиональной переподготовки сотрудников; паушальный взнос за право работы по франшизе.</t>
  </si>
  <si>
    <t>фактический объем финансирования (программы / подпрограммы / мероприятий), направленный в отчетном периоде на поддержку социального предпринимательства (кассовые расходы), млн. рублей, в том числе:</t>
  </si>
  <si>
    <t>за счет средств субсидий, выделяемых из бюджета Ханты-Мансийского автономного округа - Югры местным бюджетам на поддержку малого и среднего предпринимательства по государственной программе автономного округа "Развитие экономического потенциала", млн. рублей</t>
  </si>
  <si>
    <t>за счет средств местных бюджетов, выделяемых на поддержку социального предпринимательства, млн. рублей</t>
  </si>
  <si>
    <t>количество социальных предпринимателей, получивших меры поддержки, единиц</t>
  </si>
  <si>
    <t>6. Дополнение муниципальных программ социальной сферы мероприятиями по поддержке деятельности негосударственных (немуниципальных) организаций, в т.ч. СОНКО, оказывающих услуги (выполняющих работы) в соответствующей сфере:</t>
  </si>
  <si>
    <t>6.1</t>
  </si>
  <si>
    <t>социальная защита населения</t>
  </si>
  <si>
    <t>наименование правового акта* об УТВЕРЖДЕНИИ муниципальной программы</t>
  </si>
  <si>
    <t>наименование правового акта* о ВНЕСЕНИИ ИЗМЕНЕНИЙ в муниципальную программу</t>
  </si>
  <si>
    <t>наименования мероприятий, направленных на поддержку деятельности негосударственных (немуниципальных) поставщиков</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</si>
  <si>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социальной защиты населения, млн. рублей</t>
  </si>
  <si>
    <t>6.2</t>
  </si>
  <si>
    <t>образование (включая молодежную политику)</t>
  </si>
  <si>
    <t>Постановление Администрации Ханты-Мансийского района "О муниципальной программе Ханты-Мансийского района "Развитие образования в Ханты-Мансийском районе"</t>
  </si>
  <si>
    <t>12.02.2025</t>
  </si>
  <si>
    <t>№ 115</t>
  </si>
  <si>
    <t>Постановление Администрации Ханты-Мансийского района "О внесении изменений в постановление Администрации Ханты-Мансийского района от 12 февраля 2025 года № 115 «О муниципальной программе Ханты-Мансийского района «Развитие образования в Ханты-Мансийском районе»</t>
  </si>
  <si>
    <t>07.07.2025</t>
  </si>
  <si>
    <t>Реализация программ персонифицированного финансирования дополнительного образования детей, оказание услуг по предоставлению питания школьникам, организация отдыха детей и молодежи</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</si>
  <si>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образования (включая молодежную политику), млн. рублей</t>
  </si>
  <si>
    <t>6.3</t>
  </si>
  <si>
    <t>культура</t>
  </si>
  <si>
    <t>Постановление Администрации Ханты-Мансийского района "О муниципальной программе Ханты-Мансийского района "Культура Ханты-Мансийского района"</t>
  </si>
  <si>
    <t>Постановления Администрации Ханты-Мансийского района "О внесении изменений в постановление Администрации Ханты-Мансийского района "О муниципальной программе Ханты-Мансийского района "Культура Ханты-Мансийского района"</t>
  </si>
  <si>
    <t>381, 461</t>
  </si>
  <si>
    <t>Проведение мероприятий районного уровня, в том числе направленных на сохранение и развитие традиционных культур (Субсидия, передаваемая СО НКО)</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</si>
  <si>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культуры, млн. рублей</t>
  </si>
  <si>
    <t>6.4</t>
  </si>
  <si>
    <t>здравоохранение</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</si>
  <si>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здравоохранения , млн. рублей</t>
  </si>
  <si>
    <t>6.5</t>
  </si>
  <si>
    <t>физическая культура и спорт</t>
  </si>
  <si>
    <t>Постановление Администрации Ханты-Мансийского района "О муниципальной программе Ханты-Мансийского района "Развитие спорта и туризма на территории Ханты-Мансийского района"</t>
  </si>
  <si>
    <t>Постановления Администрации Ханты-Мансийского района "О внесении измсенений в постановление Администрации Ханты-Мансийского района "О муниципальной программе Ханты-Мансийского района "Развитие спорта и туризма на территории Ханты-Мансийского района"</t>
  </si>
  <si>
    <t>382, 460</t>
  </si>
  <si>
    <t>Субсидия передаваемая СОНКО на организацию и проведение районных спортивных и туристических массовых мероприятий</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</si>
  <si>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физической культуры и спорта, млн. рублей</t>
  </si>
  <si>
    <t>7</t>
  </si>
  <si>
    <t>Наличие на официальном сайте органов местного самоуправления раздела, посвященного поддержке негосударственных (немуниципальных) поставщиков услуг (работ) в социальной сфере</t>
  </si>
  <si>
    <t>наименование раздела, посвященного поддержке СОНКО</t>
  </si>
  <si>
    <t>Гражданская активность</t>
  </si>
  <si>
    <t>ссылка на соответствующую страницу на сайте</t>
  </si>
  <si>
    <t>http://hmrn.ru/ga</t>
  </si>
  <si>
    <t>наименование раздела, посвященного поддержке социальных предпринимателей (при отсутствии отдельного раздела поддержки СП, указать раздел поддержки МСП)</t>
  </si>
  <si>
    <t>http://hmrn.ru/raion/ekonomika/ip/index.php</t>
  </si>
  <si>
    <t>8</t>
  </si>
  <si>
    <t>8. Формирование перечня услуг (работ), которые запланированы к передаче на исполнение негосударственным (немуниципальным) организациям, в т.ч. СОНКО, размещение его на официальном сайте органов местного самоуправления, в т.ч. в сферах:</t>
  </si>
  <si>
    <t>8.1</t>
  </si>
  <si>
    <t>наименование правового акта* об утверждении перечня услуг (работ)</t>
  </si>
  <si>
    <t>Постановление Администрации Ханты-Мансийского района "Об утверждении перечня услуг, которые могут быть переданы на исполнение немуниципальным организациям, в том числе социально ориентированным некоммерческим организациям"</t>
  </si>
  <si>
    <t>05.03.2026</t>
  </si>
  <si>
    <t>264 (с изм. от 07.03.2024 № 174)</t>
  </si>
  <si>
    <t>ссылка на соответствующую страницу на сайте, где размещен перечень услуг (работ)</t>
  </si>
  <si>
    <t>http://hmrn.ru/ga/resursnyy-tsentr/normativnye-pravovye-dokumenty/</t>
  </si>
  <si>
    <t>8.2</t>
  </si>
  <si>
    <t>26.10.2021</t>
  </si>
  <si>
    <t>8.3</t>
  </si>
  <si>
    <t>8.4</t>
  </si>
  <si>
    <t>8.5</t>
  </si>
  <si>
    <t>9</t>
  </si>
  <si>
    <t>Стандартизация предоставления услуг (выполнения работ), которые могут быть переданы на исполнение негосударственным (немуниципальным) организациям, в т.ч. СОНКО, в соответствующих сферах:</t>
  </si>
  <si>
    <t>9.1</t>
  </si>
  <si>
    <t>9.2</t>
  </si>
  <si>
    <t>наименование правового акта* об утверждении стандарта оказания услуги (выполнения работы)</t>
  </si>
  <si>
    <t>Приказ комитета по образованию Ханты-Мансийского района "Об утверждении стандарта качества услуги, которая может бытьпередана на исполнение немуниципальным организациям, в том числе СОНКО</t>
  </si>
  <si>
    <t>18.08.2017</t>
  </si>
  <si>
    <t>545-о</t>
  </si>
  <si>
    <t>9.3</t>
  </si>
  <si>
    <t>Постановление Администрации Ханты-Мансийского района "Об утверждении стандартов оказания услуг (мероприятий) в сфере культуры, физической культуры и спорта, а также мероприятий в сфере традиционной хозяйственной деятельности коренных малочисленных народов Севера в Ханты-Мансийском районе"</t>
  </si>
  <si>
    <t>07.11.2022</t>
  </si>
  <si>
    <t>9.4</t>
  </si>
  <si>
    <t>9.5</t>
  </si>
  <si>
    <t>10</t>
  </si>
  <si>
    <t>Утверждение стоимости одной услуги (работы), которая может быть передана на исполнение негосударственным (немуниципальным) организациям, в т.ч. СОНКО, в соответствующих сферах:</t>
  </si>
  <si>
    <t>10.1</t>
  </si>
  <si>
    <t>наименование правового акта* об утверждении стоимости услуги (работы)</t>
  </si>
  <si>
    <t>10.2</t>
  </si>
  <si>
    <t>Приказ комитета по образованию администрации Ханты-Мансийского района "Об утверждении норматива на оказание услуги, которая может быть передана на исполнение немуниципальным организациям, в том числе "СОНКО"</t>
  </si>
  <si>
    <t>25.06.2017</t>
  </si>
  <si>
    <t>10.3</t>
  </si>
  <si>
    <t>Постановление Администрации Ханты-Мансийского района "Об утверждении норм расходов на проведение мероприятий в сфере культуры и молодежной политики"</t>
  </si>
  <si>
    <t>09.04.2019</t>
  </si>
  <si>
    <t>10.4</t>
  </si>
  <si>
    <t>10.5</t>
  </si>
  <si>
    <t>Постановление Администрации Ханты-Мансийского района "Об утверждении норм расходов на материальное обеспечение мероприятий в области физической культуры и спорта за счет средств бюджета Ханты-Мансийского района"</t>
  </si>
  <si>
    <t>02.02.2023</t>
  </si>
  <si>
    <t>11</t>
  </si>
  <si>
    <t>Формирование и ведение в муниципальном образовании реестров поставщиков услуг социальной сферы, включающих как государственные (муниципальные), так и негосударственные (немуниципальные) организации, в т.ч. СОНКО, в соответствующих сферах:</t>
  </si>
  <si>
    <t>11.1</t>
  </si>
  <si>
    <t>наименование правового акта* об утверждении порядка создания и ведения реестра поставщиков</t>
  </si>
  <si>
    <t>наименование правового акта* об утверждении реестра поставщиков</t>
  </si>
  <si>
    <t>ссылка на соответствующую страницу на сайте, где размещен реестр поставщиков</t>
  </si>
  <si>
    <t>http://hmrn.ru/ga/resursnyy-tsentr/so-nko-khanty-mansiyskogo-rayona/</t>
  </si>
  <si>
    <t>11.2</t>
  </si>
  <si>
    <t>11.3</t>
  </si>
  <si>
    <t>11.4</t>
  </si>
  <si>
    <t>11.5</t>
  </si>
  <si>
    <t>12</t>
  </si>
  <si>
    <t>Создание ресурсного центра поддержки СОНКО (информация отражается в случае создания специализированной организации (наделения существующей организации функциями) в целях предоставления информационных, образовательных, коммуникационных и др. ресурсов некоммерческим организациям для реализации общественно-значимых проектов)</t>
  </si>
  <si>
    <t>наименование ресурсного центра (организации, наделенной соответствующими функциями)</t>
  </si>
  <si>
    <t>Ресурсный центр поддержки социально ориентированных некоммерческих организаций, субъектов малого и среднего предпринимательства, осуществляющих деятельность в сфере социального предпринимательства и гражданских инициатив на территории Ханты-Мансийского района</t>
  </si>
  <si>
    <t>наименование правового акта* о создании ресурсного центра (наделении полномочиями ресурсного центра)</t>
  </si>
  <si>
    <t>25.07.2018</t>
  </si>
  <si>
    <t>ссылка на сайт ресурсного центра</t>
  </si>
  <si>
    <t>http://hmrn.ru/ga/resursnyy-tsentr/</t>
  </si>
  <si>
    <t>виды оказываемой в ресурсном центре поддержки (финансовая, имущественная, правовая, образовательная, информационно-консультационная и др.)</t>
  </si>
  <si>
    <t>имущественная, правовая, информационно-консультационная</t>
  </si>
  <si>
    <t>количество негосударственных (немуниципальных) организаций, получивших поддержку в ресурсном центре за отчетный период, единиц</t>
  </si>
  <si>
    <t>количество физических лиц (потенциальных поставщиков услуг (работ) социальной сферы, руководителей и специалистов негосударственных (немуниципальных) поставщиков), получивших поддержку в ресурсном центре за отчетный период, человек</t>
  </si>
  <si>
    <t>объем субсидий, направленных из бюджета муниципального образования в отчетном периоде на реализацию мероприятий по формированию инфраструктуры поддержки СОНКО, млн. рублей</t>
  </si>
  <si>
    <t>13</t>
  </si>
  <si>
    <t>Создание ресурсного центра поддержки социальных предпринимателей (информация отражается в случае создания специализированной организации (наделения существующей организации функциями) в целях предоставления информационных, образовательных, коммуникационных и др. ресурсов социальным предпринимателям для реализации общественно-значимых проектов)</t>
  </si>
  <si>
    <t>Постановление Администрации Ханты-Мансийского района "Об утверждении Положения о Ресурсном центре поддержки социально ориентированных некоммерческих организаций на территории Ханты-Мансийского района" (с изм. от 26.11.2021 № 301)</t>
  </si>
  <si>
    <t>объем субсидий, направленных из бюджета муниципального образования в отчетном периоде на реализацию мероприятий по формированию инфраструктуры поддержки социального предпринимательства, млн. рублей</t>
  </si>
  <si>
    <t>14</t>
  </si>
  <si>
    <t>Наличие в правовых актах муниципального образования мер по предоставлению на льготных условиях СОНКО и / или социальным предпринимателям рекламных площадей, находящихся в собственности муниципального образования, в том числе печатных площадей в средствах массовой информации, времени телевизионного и радиовещательного эфиров</t>
  </si>
  <si>
    <t>наименование правового акта* устанавливающего меры по предоставлению на льготных условиях рекламных площадей, в том числе печатных площадей в средствах массовой информации, времени телевизионного и радиовещательного эфиров</t>
  </si>
  <si>
    <t>Постановление Администрации Ханты-Мансийского района Ханты-Мансийского автономного округа - Югры "О внесении изменений в постановление администрации Ханты-Мансийского района от 03.12.2014 N 334 "Об установлении тарифов на платные услуги, оказываемые муниципальным автономным учреждением Ханты-Мансийского района"</t>
  </si>
  <si>
    <t>06.02.2025</t>
  </si>
  <si>
    <t>наименование мер поддержки (льготное предоставление рекламных площадей / печатных площадей в СМИ / времени телевизионного и радиовещательного эфиров)</t>
  </si>
  <si>
    <t>Услуги по предпечатной подготовке и публикации информационных материалов заказчика</t>
  </si>
  <si>
    <t>категория получателей мер поддержки (СОНКО / социальные предприниматели)</t>
  </si>
  <si>
    <t>СОНКО, НКО, социальные предприниматели</t>
  </si>
  <si>
    <t>1 - с приложением копий правовых актов муниципальных образований</t>
  </si>
  <si>
    <t>II. Информация о достижении целевых показателей реализации мероприятий по поддержке доступа негосударственных (немуниципальных) организаций (коммерческих, некоммерческих) к предоставлению услуг (выполнению работ) в социальной сфере</t>
  </si>
  <si>
    <t>Группа для значений</t>
  </si>
  <si>
    <t>Наименование целевого показателя</t>
  </si>
  <si>
    <t>Единицы измерения</t>
  </si>
  <si>
    <t>план</t>
  </si>
  <si>
    <t>факт на 01.01.2026</t>
  </si>
  <si>
    <t>Количество муниципальных услуг (работ), оказываемых (выполняемых) органами местного самоуправления, подведомственными организациями и негосударственными (немуниципальными) поставщиками, всего в т.ч. в сферах:</t>
  </si>
  <si>
    <t>единиц</t>
  </si>
  <si>
    <t>X</t>
  </si>
  <si>
    <t>1.1</t>
  </si>
  <si>
    <t>1.2</t>
  </si>
  <si>
    <t>1.3</t>
  </si>
  <si>
    <t>1.4</t>
  </si>
  <si>
    <t>1.5</t>
  </si>
  <si>
    <t>из них:</t>
  </si>
  <si>
    <r>
      <t xml:space="preserve">Количество услуг (работ), запланированных к передаче (переданных, фактически профинансированных) на исполнение негосударственным (немуниципальным) поставщикам, в т.ч. СОНКО, всего в т.ч. в сферах:</t>
    </r>
    <r>
      <rPr>
        <rFont val="Calibri"/>
        <b val="false"/>
        <i val="false"/>
        <vertAlign val="superscript"/>
        <strike val="false"/>
        <color rgb="FF000000"/>
        <sz val="11"/>
        <u val="none"/>
      </rPr>
      <t xml:space="preserve">[1]</t>
    </r>
  </si>
  <si>
    <t>2.1</t>
  </si>
  <si>
    <t>2.2</t>
  </si>
  <si>
    <t>2.3</t>
  </si>
  <si>
    <t>2.4</t>
  </si>
  <si>
    <t>2.5</t>
  </si>
  <si>
    <t>Объем средств, предусмотренный в бюджете муниципального образования для обеспечения предоставления муниципальных услуг (работ), оказываемых (выполняемых) органами местного самоуправления, подведомственными организациями и негосударственными (немуниципальными) поставщиками (общий объем средств, предусмотренный в бюджете муниципального образования для оказания услуг (строка 1) муниципальными и немуниципальными организациями), всего в т.ч. в сферах:</t>
  </si>
  <si>
    <t>млн. рублей</t>
  </si>
  <si>
    <t>3.1</t>
  </si>
  <si>
    <t>3.2</t>
  </si>
  <si>
    <t>3.3</t>
  </si>
  <si>
    <t>3.4</t>
  </si>
  <si>
    <t>3.5</t>
  </si>
  <si>
    <t>Объем средств, запланированных к передаче (переданных) из бюджета муниципального образования негосударственным (немуниципальным) организациям, в т.ч. СОНКО, для оказания услуг (выполнения работ) (услуги, отраженные в строке 2), всег в т.ч. в сферах:</t>
  </si>
  <si>
    <t>из них СОНКО</t>
  </si>
  <si>
    <t>4.1</t>
  </si>
  <si>
    <t>4.2</t>
  </si>
  <si>
    <t>4.3</t>
  </si>
  <si>
    <t>4.4</t>
  </si>
  <si>
    <t>4.5</t>
  </si>
  <si>
    <r>
      <t xml:space="preserve">Объем средств бюджета муниципального образования, направляемых на оказание услуг (выполнение работ) населению в социальной сфере через конкурентные процедуры2 (механизмы), участвовать в которых имеют право негосударственные (немуниципальные) поставщики (средства, запланированные (фактически переданные) поставщикам всех форм собственности, как государственной (муниципальной), так и частной, через конкурентные процедуры), всего в т.ч. в сферах:</t>
    </r>
    <r>
      <rPr>
        <rFont val="Calibri"/>
        <b val="false"/>
        <i val="false"/>
        <vertAlign val="superscript"/>
        <strike val="false"/>
        <color rgb="FF000000"/>
        <sz val="11"/>
        <u val="none"/>
      </rPr>
      <t xml:space="preserve">[2]</t>
    </r>
  </si>
  <si>
    <t>5.1</t>
  </si>
  <si>
    <t>5.2</t>
  </si>
  <si>
    <t>5.3</t>
  </si>
  <si>
    <t>5.4</t>
  </si>
  <si>
    <t>5.5</t>
  </si>
  <si>
    <t>6</t>
  </si>
  <si>
    <t>Доля средств бюджета муниципального образования, выделяемых негосударственным (немуниципальным) организациям, в т.ч. СОНКО, в общем объеме средств бюджета муниципального образования, предусмотренных для обеспечения предоставления муниципальных услуг (работ), оказываемых (выполняемых) органами местного самоуправления и подведомственными организациями (отношение строки 4 к строке 3), всег в т.ч. в сферах:</t>
  </si>
  <si>
    <t>проценты</t>
  </si>
  <si>
    <t>Доля средств бюджета муниципального образования, направленных на оказание услуг (выполнение работ) населению в социальной сфере через конкурентные процедуры, участвовать в которых имеют право негосударственные (немуниципальные) поставщики услуг (работ), в общем объеме средств бюджета муниципального образования автономного округа, выделенных на предоставление услуг (работ) населению в социальной сфере (отношение строки 5 к строке 3), всег в т.ч. в сферах:</t>
  </si>
  <si>
    <t>7.1</t>
  </si>
  <si>
    <t>7.2</t>
  </si>
  <si>
    <t>7.3</t>
  </si>
  <si>
    <t>7.4</t>
  </si>
  <si>
    <t>7.5</t>
  </si>
  <si>
    <t>количество негосударственных (немуниципальных) поставщиков услуг (работ) в социальной сфере, которым предоставлена финансовая поддержка:</t>
  </si>
  <si>
    <t>- компенсация расходов за оказанные услуги (выполненные работы) (субсидии)</t>
  </si>
  <si>
    <t>- размещение муниципального заказа на оказание услуг (выполнение работ)</t>
  </si>
  <si>
    <t>- персонифицированное финансирование (сертификаты)</t>
  </si>
  <si>
    <t>- предоставление грантов</t>
  </si>
  <si>
    <r>
      <t xml:space="preserve">Объем грантов в форме субсидий, предоставленных из бюджета муниципального образования СОНКО на реализацию социально значимых программ и проектов (сумма финансовой поддержки, направленная на проведение конкурсов среди СОНКО)3, всего в т.ч. в сферах:</t>
    </r>
    <r>
      <rPr>
        <rFont val="Calibri"/>
        <b val="false"/>
        <i val="false"/>
        <vertAlign val="superscript"/>
        <strike val="false"/>
        <color rgb="FF000000"/>
        <sz val="11"/>
        <u val="none"/>
      </rPr>
      <t xml:space="preserve">[3]</t>
    </r>
  </si>
  <si>
    <t>развитие гражданского общества</t>
  </si>
  <si>
    <t>другие направления (указать какие)</t>
  </si>
  <si>
    <t>Доля численности детей, посещающих частные дошкольные образовательные организации в общей численности детей, посещающих дошкольные образовательные организации</t>
  </si>
  <si>
    <t>число воспитанников, посещающих частные дошкольные образовательные организации</t>
  </si>
  <si>
    <t>число воспитанников, посещающих муниципальные (государственные) дошкольные образовательные организации</t>
  </si>
  <si>
    <t>1 - услуги (работы) из перечня услуг (работ), которые запланированы (т.е. в муниципальном образовании подготовлена вся документация для обеспечения передачи муниципальной услуги) к передаче на исполнение негосударственным (немуниципальным) организациям, в т.ч. СОНКО, в соответствии с правовыми актами муниципального образования (приказами органов местного самоуправления)</t>
  </si>
  <si>
    <t>2 - конкурентными процедурами считаются: 1) конкурентные способы закупок услуг (работ) по федеральному законодательству о контрактной системе (с учетом случаев заключения контрактов с единственными поставщиками услуг в результате признания конкурентных процедур несостоявшимися); 2) конкурсное предоставление субсидий негосударственным (немуниципальным) поставщикам услуг; 3) целевые потребительские субсидии (сертификаты); 4) компенсации поставщикам социальных услуг</t>
  </si>
  <si>
    <t>3 - отражаются средства, предоставленные СОНКО на реализацию проектов (дополнительно к средствам, переданным на оказание услуг (выполнение работ) по строке 4 раздела II Отчета)</t>
  </si>
  <si>
    <t>III. Информация о количестве поставщиков, состоящих в отраслевых реестрах поставщиков услуг в социальной сфере</t>
  </si>
  <si>
    <t>Число поставщиков услуг, включенных в реестры, единиц</t>
  </si>
  <si>
    <t>Отчетная дата</t>
  </si>
  <si>
    <t>всего</t>
  </si>
  <si>
    <t>в том числе государственные (муниципальные)</t>
  </si>
  <si>
    <t>в том числе негосударственные (немуниципальные)</t>
  </si>
  <si>
    <t>из них общественные организации</t>
  </si>
  <si>
    <t>из них социально ориентированные некоммерческие организации</t>
  </si>
  <si>
    <t>из них малые предприятия</t>
  </si>
  <si>
    <t>из них индивидуальные предприниматели</t>
  </si>
  <si>
    <t>Социальная защита населения</t>
  </si>
  <si>
    <t>01.01.2024</t>
  </si>
  <si>
    <t>01.01.2025</t>
  </si>
  <si>
    <t>Образование</t>
  </si>
  <si>
    <t>Культура</t>
  </si>
  <si>
    <t>Здравоохранение</t>
  </si>
  <si>
    <t>Физическая культура и спорт</t>
  </si>
  <si>
    <t>Итого</t>
  </si>
  <si>
    <t>IV. Информация о механизмах передачи средств бюджета муниципального образования на оказание услуг (выполнение работ) в социальной сфере, в том числе негосударственным (немуниципальным) поставщикам</t>
  </si>
  <si>
    <t>Механизмы финансирования</t>
  </si>
  <si>
    <t>Всего средств бюджета муниципального образования, фактически израсходованных через данный механизм финансирования, млн. рублей</t>
  </si>
  <si>
    <t>из них средств, фактически полученных негосударственными (немуниципальными) поставщиками, млн. рублей</t>
  </si>
  <si>
    <t>из них средств, фактически полученных СОНКО, млн. рублей</t>
  </si>
  <si>
    <t>Конкурентные способы закупки услуг для населения в сфере социальной защиты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</si>
  <si>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Компенсации поставщикам социальных услуг в рамках федерального законодательства о социальном обслуживании</t>
  </si>
  <si>
    <t>Предоставление субсидий негосударственным (немуниципальным) поставщикам на оказание услуг для населения в сфере социальной защиты на конкурсной основе</t>
  </si>
  <si>
    <t>Целевые потребительские субсидии на получение услуг (сертификаты)</t>
  </si>
  <si>
    <t>Бесконкурсное предоставление субсидий отдельным негосударственным (немуниципальным) поставщикам услуг для населения в сфере социальной защиты</t>
  </si>
  <si>
    <t>Изначальные закупки услуг для населения в сфере социальной защиты в рамках федерального законодательства о контрактной системе у единственного поставщика*</t>
  </si>
  <si>
    <t>Оказание услуг и выполнение работ в сфере социальной защиты через механизм субсидирования муниципальных заданий муниципальным учреждениям</t>
  </si>
  <si>
    <t>Оказание услуг для населения в сфере социальной защиты через механизм сметного финансирования муниципальных казенных учреждений социального обслуживания</t>
  </si>
  <si>
    <t>ИТОГО</t>
  </si>
  <si>
    <t>через конкурентные процедуры</t>
  </si>
  <si>
    <t>негосударственным (немуниципальным поставщикам)</t>
  </si>
  <si>
    <t>Конкурентные способы закупки услуг для населения в сфере образования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</si>
  <si>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Предоставление субсидий негосударственным (немуниципальным) поставщикам на оказание услуг для населения в сфере образования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</si>
  <si>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образования</t>
  </si>
  <si>
    <t>Изначальные закупки услуг для населения в сфере образования в рамках федерального законодательства о контрактной системе у единственного поставщика*</t>
  </si>
  <si>
    <t>Оказание услуг и выполнение работ в сфере образования через механизм субсидирования муниципальных заданий муниципальным учреждениям</t>
  </si>
  <si>
    <t>Оказание услуг для населения в сфере образования через механизм сметного финансирования муниципальных казенных образовательных учреждений</t>
  </si>
  <si>
    <t>Конкурентные способы закупки услуг для населения в сфере культуры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</si>
  <si>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Предоставление субсидий негосударственным (немуниципальным) поставщикам на оказание услуг для населения в сфере культуры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</si>
  <si>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культуры</t>
  </si>
  <si>
    <t>Изначальные закупки услуг для населения в сфере культуры в рамках федерального законодательства о контрактной системе у единственного поставщика*</t>
  </si>
  <si>
    <t>Оказание услуг и выполнение работ в сфере культуры через механизм субсидирования муниципальных заданий муниципальным учреждениям</t>
  </si>
  <si>
    <t>Оказание услуг для населения в сфере культуры через механизм сметного финансирования муниципальных казенных учреждений культуры</t>
  </si>
  <si>
    <t>Конкурентные способы закупки услуг для населения в сфере здравоохранения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</si>
  <si>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Предоставление субсидий негосударственным (немуниципальным) поставщикам на оказание услуг для населения в сфере здравоохранения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</si>
  <si>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здравоохранения</t>
  </si>
  <si>
    <t>Изначальные закупки услуг для населения в сфере здравоохранения в рамках федерального законодательства о контрактной системе у единственного поставщика*</t>
  </si>
  <si>
    <t>Оказание услуг и выполнение работ в сфере здравоохранения через механизм субсидирования муниципальных заданий муниципальным учреждениям здравоохранения</t>
  </si>
  <si>
    <t>Оказание услуг для населения в сфере здравоохранения через механизм сметного финансирования муниципальных казенных учреждений здравоохранения</t>
  </si>
  <si>
    <t>Конкурентные способы закупки услуг для населения в сфере физкультуры и спорта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</si>
  <si>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Предоставление субсидий негосударственным (немуниципальным) поставщикам на оказание услуг для населения в сфере физкультуры и спорта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</si>
  <si>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физкультуры и спорта</t>
  </si>
  <si>
    <t>Изначальные закупки услуг для населения в сфере физкультуры и спорта в рамках федерального законодательства о контрактной системе у единственного поставщика*</t>
  </si>
  <si>
    <t>Оказание услуг и выполнение работ в сфере физкультуры и спорта через механизм субсидирования муниципальных заданий муниципальным учреждениям</t>
  </si>
  <si>
    <t>Оказание услуг для населения в сфере физкультуры и спорта через механизм сметного финансирования муниципальных казенных учреждений физкультурно-спортивной направленности</t>
  </si>
  <si>
    <r>
      <t xml:space="preserve">V. Перечень услуг (работ), запланированных к передаче (переданных) на исполнение негосударственным (немуниципальным) поставщикам, в т.ч. С НКО</t>
    </r>
    <r>
      <rPr>
        <rFont val="Calibri"/>
        <b val="false"/>
        <i val="false"/>
        <vertAlign val="superscript"/>
        <strike val="false"/>
        <color rgb="FF000000"/>
        <sz val="11"/>
        <u val="none"/>
      </rPr>
      <t xml:space="preserve">[1]</t>
    </r>
  </si>
  <si>
    <t>Количество фактов получения гражданами услуги (работы)</t>
  </si>
  <si>
    <t>Количество негосударственных (немуниципальных) поставщиков, оказывающих услуги (работы) в социальной сфере</t>
  </si>
  <si>
    <r>
      <t xml:space="preserve">Наименование муниципальной услуги (работы)</t>
    </r>
    <r>
      <rPr>
        <rFont val="Calibri"/>
        <b val="false"/>
        <i val="false"/>
        <vertAlign val="superscript"/>
        <strike val="false"/>
        <color rgb="FF000000"/>
        <sz val="11"/>
        <u val="none"/>
      </rPr>
      <t xml:space="preserve">[2]</t>
    </r>
  </si>
  <si>
    <r>
      <t xml:space="preserve">Уровень перечня, в который включена услуга (общероссийские перечни / региональный перечень / муниципальный перечень)</t>
    </r>
    <r>
      <rPr>
        <rFont val="Calibri"/>
        <b val="false"/>
        <i val="false"/>
        <vertAlign val="superscript"/>
        <strike val="false"/>
        <color rgb="FF000000"/>
        <sz val="11"/>
        <u val="none"/>
      </rPr>
      <t xml:space="preserve">[3][4]</t>
    </r>
  </si>
  <si>
    <t>Отметка о передаче услуги (работы) на исполнение негосударственным (немуниципальным) поставщикам (да / нет) по состоянию на 01.01.2026</t>
  </si>
  <si>
    <t>Объем средств, переданных из бюджета муниципального образования негосударственным (немуниципальным) организациям, в т.ч. СО НКО, на оказание услуги (выполнение работы), млн. рублей</t>
  </si>
  <si>
    <t>в негосударственной (немуниципальной) организации, в т.ч. СО НКО, единиц</t>
  </si>
  <si>
    <t>в государственной (муниципальной) организации, единиц</t>
  </si>
  <si>
    <r>
      <t xml:space="preserve">наименование негосударственного (немуниципального) поставщика услуг (работ) с указанием места государственной регистрации поставщика на территории РФ (наименование субъекта, города)</t>
    </r>
    <r>
      <rPr>
        <rFont val="Calibri"/>
        <b val="false"/>
        <i val="false"/>
        <vertAlign val="superscript"/>
        <strike val="false"/>
        <color rgb="FF000000"/>
        <sz val="11"/>
        <u val="none"/>
      </rPr>
      <t xml:space="preserve">[5]</t>
    </r>
  </si>
  <si>
    <t>Образование (включая молодежную политику)</t>
  </si>
  <si>
    <t>Реализация дополнительных общеобразовательных программ</t>
  </si>
  <si>
    <t>Общероссийские перечни</t>
  </si>
  <si>
    <t>Да</t>
  </si>
  <si>
    <t>ИП Храмов Г.А. ИП. Лупу А.Ю.</t>
  </si>
  <si>
    <t>Оказание услуг по предоставлению питания школьникам</t>
  </si>
  <si>
    <t>И.П. Поступинская М.С., И.П. Поступинский В. С.</t>
  </si>
  <si>
    <t>Организация отдыха детей и молодежи</t>
  </si>
  <si>
    <t>НП «КЦСП» ООО "БамашТур"</t>
  </si>
  <si>
    <t>Организация и проведение культурно-массовых мероприятий</t>
  </si>
  <si>
    <t>Муниципальный перечень</t>
  </si>
  <si>
    <t>1. Автономная некоммерческая организация «Самый лучший день» 2. Автономная некоммерческая организация «Творческая мастерская новых медиа «В Объективе» 3. Автономная некоммерческая организация «Центр содействия развитию и сохранению культуры «Геолог» 4. Автономная некоммерческая организация «Центр социально-культурных инициатив «Территория возможностей» 5. Ханты-Мансийская районная организация Общероссийской общественной организации «Всероссийское общество инвалидов» 6. Автономная некоммерческая организация «Центр поддержки ветеранов (пенсионеров) Ханты-Мансийского района «Серебряный возраст» 7. Автономная некоммерческая организация «этно-креативный центр «Акань» (кукла)» 8. Автономная некоммерческая организация «Центр развития и поддержки добровольчества «Принцип добра» 9. Автономная некоммерческая организация «культурно-досуговый центр по содействию развития гражданского общества «Возрождение» 10. Ассоциация работодателей сферы медико-социальных услуг Ханты-Мансийского района</t>
  </si>
  <si>
    <t>Проведение мероприятий, направленных на формирование здорового образа жизни</t>
  </si>
  <si>
    <t>1. Автономная некоммерческая организация «Центр сохранения традиционной культуры народов ханты «Увас хот» (Северный дом)» 2. Автономная некоммерческая организация «Спортивный центр «Сибирь» 3. Автономная некоммерческая организация «Сообщество любителей спорта Югры»</t>
  </si>
  <si>
    <t>Услуги по проведению физкультурно-оздоровительных мероприятий</t>
  </si>
  <si>
    <t>1. Автономная некоммерческая организация «Центр поддержки ветеранов (пенсионеров) Ханты-Мансийского района «Серебряный возраст»</t>
  </si>
  <si>
    <t>1 - услуги (работы) из перечней, утвержденных правовыми актами муниципального образования (приказами органов местного самоуправления) (показатель 2 раздела II)</t>
  </si>
  <si>
    <t>2 - наименования услуг (работ) указываются СТРОГО в соответствии с общероссийскими базовыми (отраслевыми) перечнями (классификаторами) государственных и муниципальных услуг, оказываемых физическим лицам, региональным перечнем (классификатором) государственных (муниципальных) услуг, не включенных в общероссийские базовые (отраслевые) перечни (классификаторы) государственных и муниципальных услуг, и работ, оказываемых и выполняемых государственными (муниципальными) учреждениями автономного округа, а также муниципальными перечнями</t>
  </si>
  <si>
    <t>3 - Единый портал бюджетной системы РФ "Электронный бюджет", сайт budget.gov.ru, раздел Госсектор / Государственные услуги / Перечни (классификаторы) государственных и муниципальных услуг и работ / Общероссийские базовые (отраслевые) перечни (классификаторов) государственных и муниципальных услуг, оказываемых физическим лицам</t>
  </si>
  <si>
    <t>4 - приказ Департамента финансов автономного округа от 22.12.2017 № 181-о "Об утверждении регионального перечня (классификатора) государственных (муниципальных) услуг, не включенных в общероссийские базовые (отраслевые) перечни (классификаторы) государственных и муниципальных услуг, и работ, оказываемых и выполняемых государственными (муниципальными) учреждениями Ханты-Мансийского автономного округа - Югры", сайт depfin.admhmao.ru, раздел Документы / Приказы Департамента</t>
  </si>
  <si>
    <t>5 - в случае оказания немуниципальной услуги более пяти негосудасртвенными (немуниципальными) поставщиками рекомендуется перечень негсоударственных (немумнципальных) организаций, оказывающих услуги социальной сферы на территории муниципального образования, (с указанием места госудасртвенной регистрации поставщика на территории РФ (наименование субъекта, города), обозначенные в настоящем разделе, оформить отдельным приложением (файлом) или сноской послк таблицы</t>
  </si>
  <si>
    <t>VI. Факты получения гражданами услуг (работ) в муниципальных и негосударственных(немуниципальных) организаций, осуществляющих деятельность в социальной сфере за 2025 год</t>
  </si>
  <si>
    <t>Показатели, отражающие факты получения гражданами услуг (работ)</t>
  </si>
  <si>
    <t>В муниципальных организациях, оказывающих услуги (выполняющие работы) за счет средств бюджета муниципального образования</t>
  </si>
  <si>
    <t>В негосударственных (немуниципальных) организациях, оказывающих услуги (выполняющих работы) за счет средств бюджета муниципального образования</t>
  </si>
  <si>
    <t>Число обучающихся по образовательным программам дошкольного образования</t>
  </si>
  <si>
    <t>Число обучающихся по образовательным программам общего образования</t>
  </si>
  <si>
    <t>Число обучающихся по образовательным программам дополнительного образования</t>
  </si>
  <si>
    <t>Число обучающихся по образовательным программам профессионального образования</t>
  </si>
  <si>
    <t>Число детей, получивших услуги по отдыху и оздоровлению по линии отрасли образования</t>
  </si>
  <si>
    <t>Число детей, получающих услуги питания в образовательных организациях</t>
  </si>
  <si>
    <t>Число граждан, получивших услуги в сфере молодежной политики</t>
  </si>
  <si>
    <t>Число зрителей театров</t>
  </si>
  <si>
    <t>Число зрителей концертов</t>
  </si>
  <si>
    <t>Число посетителей музеев (выставок)</t>
  </si>
  <si>
    <t>Количество посещений библиотек</t>
  </si>
  <si>
    <t>Число детей, получивших услуги по отдыху и оздоровлению по линии отрасли культуры</t>
  </si>
  <si>
    <t>Число участников культурно-массовых мероприятий</t>
  </si>
  <si>
    <t>Число лиц, прошедших спортивную подготовку</t>
  </si>
  <si>
    <t>Число детей, получивших услуги по отдыху и оздоровлению по линии отрасли физической культуры и спорта</t>
  </si>
  <si>
    <t>Число участников спортивно-оздоровительных и спортивных мероприятий (без учета зрителей)</t>
  </si>
  <si>
    <t>Число граждан, получивших социальные услуги по индивидуальным программам социального обслуживания</t>
  </si>
  <si>
    <t>Число граждан, получивших срочные социальные услуги</t>
  </si>
  <si>
    <t>Число детей, получивших услуги по отдыху и оздоровлению по линии отрасли социальной защиты</t>
  </si>
  <si>
    <t>Количество случаев лечения</t>
  </si>
  <si>
    <t>Количество случаев госпитализации</t>
  </si>
  <si>
    <t>Количество врачебных посещений</t>
  </si>
  <si>
    <t>Количество выполненных медицинских исследований</t>
  </si>
  <si>
    <t>Количество койко-дней по оказанию паллиативной медицинской помощи</t>
  </si>
  <si>
    <t>Число детей, получивших услуги по отдыху и оздоровлению по линии отрасли здравоохранения</t>
  </si>
  <si>
    <t>VII. Имущественная поддержка социально ориентированных некоммерческих организаций по состоянию на 1 января 2026 года</t>
  </si>
  <si>
    <t>Показатель</t>
  </si>
  <si>
    <t>Пояснение / Единицы изменения</t>
  </si>
  <si>
    <t>Значение показателя</t>
  </si>
  <si>
    <t>1. Предоставление имущественной поддержки социально ориентированным некоммерческим организациям (далее - СОНКО) путем предоставлнеия помещений из перечня муниципального имущества, свободного от прав третьих лиц и предназначенного для передачи во временное владение и (или) пользование СОНКО</t>
  </si>
  <si>
    <t>Перечень муниципального имущества, свободного от прав третьих лиц и предназначенного для передачи во временное владение и (или) пользование СОНКО (далее - Перечень СОНКО)</t>
  </si>
  <si>
    <t>наименование правового акта* об утверждении порядка формирования, ведения и обязательного опубликования Перечня СОНКО (с указанием даты, № и наименование исполнительно-распорядительного органа, принявшего правовой акт, даты последней редакции)</t>
  </si>
  <si>
    <t>Постановление администрации Ханты-Мансийского района от 05.04.2017 № 84 "О регулировании отдельных вопросов имущественной поддержки социально-ориентированных некоммерческих организаций", приложение 1 к постановлению "Правила формирования, ведения, обязательного опубликования перечня муниципального имущества Ханты-Мансийского района, свободного от прав третьих лиц (за исключением имущественных прав некоммерческих организаций), предназначенного для предоставления во владение и (или) пользование социально ориентированным некоммерческим организациям"</t>
  </si>
  <si>
    <t>наименование правового акта* об утверждении Перечня СОНКО (с указанием даты, № и наименование исполнительно-распорядительного органа, принявшего правовой акт, даты последней редакции)</t>
  </si>
  <si>
    <t>Постановление администрации Ханты-Мансийского района от 16.03.2021 № 64 "Об утверждении Перечня муниципального имущества Ханты-Мансийского района, свободного от прав третьих лиц (за исключением имущественных прав некоммерческих организаций), предназначенного для предоставления во владение и (или) пользование социально ориентированным некоммерческим организациям" (в актуальной редакции от 29.12.2025 № 866)</t>
  </si>
  <si>
    <t>ссылка на соответствующую страницу на сайте муниципального образования, где размещен Перечень СОНКО</t>
  </si>
  <si>
    <t>http://hmrn.ru/municipal_property/perechen-imushchestva-dlya-predostavleniya-sotsialno-orientirovannym-nekomercheskim-organizatsiyam/</t>
  </si>
  <si>
    <t>1.2.1.</t>
  </si>
  <si>
    <t>Площадь недвижимого имущества, включенного в Перечень СОНКО</t>
  </si>
  <si>
    <t>состоящих в Перечне СОНКО на начало отчетного периода, площадь в метрах квадратных</t>
  </si>
  <si>
    <t>включенных в Перечень СОНКО в течение отчетного периода, площадь в метрах квадратных</t>
  </si>
  <si>
    <t>доля площади помещений, включенных в Перечень СОНКО в течение отчетного года от общей площади помещений, стоящих в Перечне СОНКО на начало отчетного года, процент</t>
  </si>
  <si>
    <t>исключенных из Перечня СОНКО в течение отчетного периода, площадь в метрах квадратных</t>
  </si>
  <si>
    <t>состоящих в Перечне СОНКО на конец отчетного периода, площадь в метрах квадратных</t>
  </si>
  <si>
    <t>1.2.2.</t>
  </si>
  <si>
    <t>Площадь помещений муниципального имущества</t>
  </si>
  <si>
    <t>Количество помещений муниципального имущества</t>
  </si>
  <si>
    <t>находящихся в Перечне СОНКО на начало отчетного периода единиц</t>
  </si>
  <si>
    <t>включенных в Перечень СОНКО в течение отчетного периода единиц</t>
  </si>
  <si>
    <t>доля количества помещений, включенных в Перечень СОНКО в течение года от общей площади помещений, стоящих в Перечне СОНКО на начало отчетного года, процент</t>
  </si>
  <si>
    <t>исключенных из Перечня СОНКО в течение отчетного периода единиц</t>
  </si>
  <si>
    <t>находящихся в Перечне СОНКО на конец отчетного периода единиц</t>
  </si>
  <si>
    <t>Количество земельных участков, находящихся в перечне СОНКО на конец отчетного периода</t>
  </si>
  <si>
    <t>всего, единиц</t>
  </si>
  <si>
    <t>в т.ч переданных во владение и пользование СОНКО, на конец отчетного периода, единиц</t>
  </si>
  <si>
    <t>Количество объектов движимого имущества, находящихся в перечне СОНКО на конец отчетного периода</t>
  </si>
  <si>
    <t>1.6</t>
  </si>
  <si>
    <t>Общее количество объектов (движимого, недвижимого имущества, земельных участков), находящихся в перечне СОНКО на конец отчетного периода</t>
  </si>
  <si>
    <t>1.7</t>
  </si>
  <si>
    <t>Доля объектов, включенных в Перечень СОНКО на конец отчетного года, переданных во владение и пользование СОНКО, процент</t>
  </si>
  <si>
    <t>процент</t>
  </si>
  <si>
    <t>1.8</t>
  </si>
  <si>
    <t>Правовой акт муниципального образования об установлении льготы для СОНКО на предоставление в аренду муниципального имущества</t>
  </si>
  <si>
    <t>наименование правового акта (актов)* об установлении льготы для СОНКО (с указанием даты, № и наименование исполнительно-распорядительного органа, принявшего правовой акт, даты последней редакции)</t>
  </si>
  <si>
    <t>постановление администрации Ханты-Мансийского района от 05.04.2017 № 84 «О регулировании отдельных вопросов имущественной поддержки социально-ориентированных некоммерческих организаций" (безв.польз)</t>
  </si>
  <si>
    <t>1.9</t>
  </si>
  <si>
    <t>Размер предусмотренной льготы при предоставлении муниципального имущества СОНКО</t>
  </si>
  <si>
    <t>1 рубль за 1 объект имущества (Да/Нет/В разработке)</t>
  </si>
  <si>
    <t>да</t>
  </si>
  <si>
    <t>безвозмездное пользование (Да/Нет/В разработке)</t>
  </si>
  <si>
    <t>использование понижающего коэффициента (Указать размер коэффициента/ Нет)</t>
  </si>
  <si>
    <t>0,1</t>
  </si>
  <si>
    <t>1.10</t>
  </si>
  <si>
    <t>Условие предоставления СОНКО муниципального имущества</t>
  </si>
  <si>
    <t>указать условия, при соблюдении которых СОНКО может получить муниципальное имущество на льготных условиях (оказывает один из приоритетных видов деятельности (указать какие) / указать другое (при наличии)/ нет особых условий)</t>
  </si>
  <si>
    <t>осуществление и (или) планируемое осуществление социально ориентированной некоммерческой организацией в соответствии с учредительными документами одного или нескольких видов деятельности, предусмотренных частями 1, 2 статьи 31.1 Федерального закона от 12.01.1996 № 7-ФЗ «О некоммерческих организациях», на территории Ханты-Мансийского района</t>
  </si>
  <si>
    <t>1.11.1.</t>
  </si>
  <si>
    <t>Количество СОНКО, которым предоставлено (находилось во владении (пользовании) недвижимое имущество, включенное в перечень СОНКО (п. 5 проекта рейтинга: Количество негосударственных (немуниципальных) поставщиков, осуществляющих деятельность в социальной сфере, у которых находилось во владении (пользовании) в отчетном году недвижимое имущество, включенное в перечни муниципального имущества, из них: единиц)</t>
  </si>
  <si>
    <t>за 1 рубль за 1 объект имущества, единиц</t>
  </si>
  <si>
    <t>в безвозмездное пользование, единиц</t>
  </si>
  <si>
    <t>с использованием понижающего коэффициента, единиц</t>
  </si>
  <si>
    <t>общее количество СОНКО, которым предоставлено недвижимое имущество, включенное в перечнь СОНКО, единиц</t>
  </si>
  <si>
    <t>1.11.2.</t>
  </si>
  <si>
    <t>Количество СОНКО, которым предоставлены помещения муниципального имущества</t>
  </si>
  <si>
    <t>общее количество СОНКО, которым предоставлены помещения муниципального имущества, единиц</t>
  </si>
  <si>
    <t>1.12</t>
  </si>
  <si>
    <t>Количество помещений муниципального имущества, предоставленных СОНКО</t>
  </si>
  <si>
    <t>общее количество помещений, предоставленных СОНКО, единиц</t>
  </si>
  <si>
    <t>1.13.1.</t>
  </si>
  <si>
    <t>Площадь недвижимого имущества, включенного в Перечень СОНКО и находящаяся во владении СОНКО (п. 4 проекта рейтинга: Площадь недвижимого имущества, включенного в перечни муниципального имущества, и находившегося в отчетном году во владении (пользовании) негосударственных (немуниципальных) поставщиков, осуществляющих деятельность в социальной сфере)</t>
  </si>
  <si>
    <t>за 1 рубль за 1 объект имущества, кв.м.</t>
  </si>
  <si>
    <t>в безвозмездное пользование, кв.м.</t>
  </si>
  <si>
    <t>с использованием понижающего коэффициента, кв.м.</t>
  </si>
  <si>
    <t>общая площадь недвижимого имущества, муниципального имущества предоставленных СОНКО, кв.м.</t>
  </si>
  <si>
    <t>1.13.2.</t>
  </si>
  <si>
    <t>Площадь помещений муниципального имущества, предоставленных СОНКО</t>
  </si>
  <si>
    <t>в безвозмездное пользование, кв. м</t>
  </si>
  <si>
    <t>общая площадь помещений, муниципального имущества предоставленных СОНКО, кв.м.</t>
  </si>
  <si>
    <t>1.14.</t>
  </si>
  <si>
    <t>Доля муниципального имущества предоставленного СОНКО, от общего количества имущества, включенного в перечень муниципального имущества для СОНКО (п. 3 проекта рейтинга: Доля муниципального имущества предоставленного негосударственным (немуниципальным) поставщикам, осуществляющим деятельность в социальной сфере, от общего количества имущества, включенного в перечни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за исключением имущественных прав некоммерческих организаций) (далее – перечни муниципального имущества)</t>
  </si>
  <si>
    <t>процентов, на 1 января года, следующего за отчетным</t>
  </si>
  <si>
    <t>количество муниципального имущества (движимого и недвижимого), предоставленного СОНКО из перечня СОНКО, единиц, на 1 января года, следующего за отчетным</t>
  </si>
  <si>
    <t>количество имущества, включенного в перечь муниципального имущества СОНКО, единиц на 1 января, года следующего за отчетным</t>
  </si>
  <si>
    <t>Доля недвижимого имущества</t>
  </si>
  <si>
    <t>количество недвижимого имущества состоящего в перечне СОНКО и переданного СОНКО, единиц на 1 января года, следующего за отчетным</t>
  </si>
  <si>
    <t>количество недвижимого имущества, состоящего в перечне СОНКО на 1 января года, следующего за отчетным</t>
  </si>
  <si>
    <t>Доля движимого имущества, балансовая стоимость которого равна или превышает 500 тыс. рублей</t>
  </si>
  <si>
    <t>количество движимого имущества, балансовая стоимость которого равна или превышает 500 тыс. руб., состоящего в перечне СОНКО и переданного СОНКО на 1 января года, следующего за отчетным</t>
  </si>
  <si>
    <t>количество движимого имущества, состоящего в перечне СОНКО на 1 января года, следующего за отчетным</t>
  </si>
  <si>
    <t>1.15.</t>
  </si>
  <si>
    <t>Доля ежегодного увеличения количества объектов имущества (в том числе, движимого и недвижимого) в перечне муниципального имущества для СОНКО, процент (п. 6 проекта рейтинга: Доля ежегодного увеличения количества объектов (в том числе движимого недвижимого) в перечнях муниципального имущества)</t>
  </si>
  <si>
    <t>Доля ежегодного увеличения количества объектов имущества (в том числе, движимого и недвижимого) в перечне муниципального имущества для СОНКО, процент</t>
  </si>
  <si>
    <t>количество имущества (движимое и недвижимое), включенного в перечни муниципального имущества СОНКО на 1 января отчетного года</t>
  </si>
  <si>
    <t>количество имущества, включенного в перечни муниципального имущества СОНКО на 1 января, года следующего за отчетным,</t>
  </si>
  <si>
    <t>1.16.</t>
  </si>
  <si>
    <t>Доля ежегодного увеличения площади недвижимого имущества, включенного в перечни муниципального имущества СОНКО, процент (п. 7 проекта рейтинга: Доля ежегодного увеличения площади недвижимого имущества, включенного в перечни муниципального имущества, процентов, на 1 января)</t>
  </si>
  <si>
    <t>Доля ежегодного увеличения площади недвижимого имущества, включенного в перечни муниципального имущества СОНКО, процент</t>
  </si>
  <si>
    <t>общая площадь недвижимого имущества, включенного в перечень муниципального имущества для СОНКО на 1 января отчетного года</t>
  </si>
  <si>
    <t>общая площадь недвижимого имущества, включенного в перечень муниципального имущества для СОНКО на 1 января, года следующего за отчетным</t>
  </si>
  <si>
    <t>2. Помещения муниципального имущества находящиеся вне перечня СОНКО, предоставленные СОНКО на льготной основе</t>
  </si>
  <si>
    <t>Помещения муниципального имущества, переданные во временное владение (пользование) СОНКО на конец отчетного периода, но находящихся вне Перечня СОНКО в т.ч.</t>
  </si>
  <si>
    <t>количество помещений, единиц</t>
  </si>
  <si>
    <t>площадь помещений, м2</t>
  </si>
  <si>
    <t>3. Предоставление помещений муниципальной собственности, находящихся на праве хозяйственного ведения или оперативного управления у муниципальных унитарных предприятий и муниципальных учреждений негосударственным (немуниципальным) поставщикам услуг социальной сферы из числа СОНКО</t>
  </si>
  <si>
    <t>3.1.1.</t>
  </si>
  <si>
    <t>Предоставление в аренду (безвозмездное пользование) СОНКО недвижимого имущества (муниципальной собственности), находящихся на праве хозяйственного ведения или оперативного управления у муниципальных унитарных предприятий и муниципальных учреждений (далее - МУП и МУ) (п. 8 проекта рейтинга: Количество негосударственных (немуниципальных) организаций, которые использовали в отчетном году недвижимое имущество, находящееся на праве хозяйственного ведения или оперативного управления у муниципальных унитарных предприятий и муниципальных учреждений на льготной или коммерческой основе и не включенные в перечни муниципального имущества, п. 9 проекта рейтинга: Площадь недвижимого имущества, не включенного в перечни муниципального имущества, и находящегося во владении (пользовании) в отчетном году у негосударственных (немуниципальных) поставщиков, осуществляющих деятельность в социальной сфере, кв. м.)</t>
  </si>
  <si>
    <t>количество СОНКО, которые в отчетном периоде использовали, предоставленное в аренду (безвозмездное пользование) недвижимое имущество, находящееся на праве хозяйственного ведения или оперативного управления у МУП и МУ, единиц</t>
  </si>
  <si>
    <t>количество договоров аренды (безвозмездного пользования), заключенных в отчетном году МУП и МУ с СОНКО, единиц</t>
  </si>
  <si>
    <t>площадь недвижимого имущества, находящегося на праве хозяйственного ведения или оперативного управления у МУП и МУ, не включенного в перечни муниципального имущества, находящегося во владении (пользовании) СОНКО в отчетном периоде, кв. метров</t>
  </si>
  <si>
    <t>3.1.2.</t>
  </si>
  <si>
    <t>Предоставление в аренду (безвозмездное пользование) СОНКО, оказывающим услуги (выполняющим работы) социальной сферы, помещений (муниципальной собственности), находящихся на праве хозяйственного ведения или оперативного управления у муниципальных унитарных предприятий и муниципальных учреждений (далее - МУП и МУ)</t>
  </si>
  <si>
    <t>количество СОНКО, которым в отчетном периоде предоставлены в аренду (безвозмездное пользование) помещения, находящиеся на праве хозяйственного ведения или оперативного управления у МУП и МУ, единиц</t>
  </si>
  <si>
    <t>площадь помещений, находящихся на праве хозяйственного ведения или оперативного управления у МУП и МУ, предоставленных СОНКО в отчетном периоде, кв. метров</t>
  </si>
  <si>
    <t>4. Льготы по земельному налогу для СОНКО, установленные в муниципальном образовании</t>
  </si>
  <si>
    <t>Правовой акт муниципального образования устанавливающий льготы по земельному налогу для СОНКО</t>
  </si>
  <si>
    <t>наименование правового акта муниципального образования* (с указанием даты, №, органа, принявшего правовой акт, а также дату последней редакции)ого ведения или оперативного управления у МУП и МУ, единиц</t>
  </si>
  <si>
    <t>Решение Думы Ханты-Мансийского района «Об установлении земельного налога на межселенной территории Ханты-Мансийского района» от 25.11.2015 № 531 (в редакции от 22.11.2024); Решение Совета депутатов сельского поселения Выкатной Ханты-Мансийского района "Об установлении земельного налога" от 04.05.2023 № 191 ( ред. от 28.08.2024); Решение Совета депутатов сельского поселения Кышик Ханты-Мансийского района "Об установлении земельного налога" от 25.03.2015 № 40 (в редакции от от 24.07.2024);Решение Совета депутатов сельского поселения Шапша Ханты-Мансийского района "Об установлении земельного налога" от 27.07.2023 № 310 (в редакции от 15.10.2024);Решение Совета депутатов сельского поселения Горноправдинск Ханты-Мансийского района "Об установлении земельного налога" от 28.04.2023 № 213 (ред. от 26.09.2024); Решение Совета депутатов сельского поселения Кедровый Ханты-Мансийского района "Об установлении земельного налога" от 20.06.2023 № 28 (ред. от 20.12.2023); Решение Совета депутатов сельского поселения Красноленинский Ханты-Мансийского района "Об установлении земельного налога" от 15.10.2015 № 22 (ред. от 08.07.2024); Решение Совета депутатов сельского поселения Луговской Ханты-Мансийского района "Об установлении земельного налога" от 26.12.2023 № 134 (ред. 17.09.2024); Решение Совета депутатов сельского поселения Цингалы Ханты-Мансийского района "Об установлении земельного налога" от 06.10.2022 № 37 (ред. от от 19.07.2024);Решение Совета депутатов сельского поселения Селиярово Ханты-Мансийского района 19.06.2023 N 214 "Об установлении земельного налога"(в редакции от 19.09.2024).</t>
  </si>
  <si>
    <t>ссылка на соответствующую страницу на сайте муниципального образования, где размещен правовой акт, устанавливающий льготу по земельному налогу</t>
  </si>
  <si>
    <t>http://hmrn.ru/about/</t>
  </si>
  <si>
    <t>Размер предоставляемой льготы по земельному налогу для СОНКО</t>
  </si>
  <si>
    <t>указать размер понижающего коэффициента (также указать, если льгота не предусмотрена)</t>
  </si>
  <si>
    <t>100% по всем МО района предоставляющим льготу</t>
  </si>
  <si>
    <t>Количество СОНКО, которым предоставлена льгота по земельному налогу</t>
  </si>
  <si>
    <t>VIII. Имущественная поддержка субъектов малого и среднего предпринимательства, осуществляющих деятельность с социальной сфере (далее - социальные предприниматели) по состоянию на 1 января 2026 года</t>
  </si>
  <si>
    <t>1. Предоставление имущественной поддержки социальным предпринимателям путем предоставления помещений из перечня муниципального имущества, свободного от прав третьих лиц и предназначенного для передачи во временное владение и (или) пользование субъектам малого и среднего предпринимательства</t>
  </si>
  <si>
    <t>Перечень муниципального имущества, предназначенного для передачи во владение (пользование) субъектам малого и среднего предпринимательства (далее - Перечень МСП, субъекты МСП)</t>
  </si>
  <si>
    <t>наименование правового акта* об утверждении порядка формирования, ведения и обязательного опубликования Перечня МСП (с указанием даты, № и наименование исполнительно-распорядительного органа, принявшего правовой акт, даты последней редакции)</t>
  </si>
  <si>
    <t>постановление администрации Ханты-Мансийского района от 05.04.2017 № 87 "Об утверждении Правил формирования, ведения и обязательного опубликования перечня имущества, находящегося в муниципальной собственности Ханты-Мансийского района,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предназначенного для предоставления во владение и (или) в пользование субъектам малого и среднего предпринимательства, физическим лицам, не являющимся индивидуальными предпринимателями и применяющим специальный налоговый режим «Налог на профессиональный доход"</t>
  </si>
  <si>
    <t>наименование правового акта* об утверждении Перечня МСП (с указанием даты, № и наименование исполнительно-распорядительного органа, принявшего правовой акт, даты последней редакции)</t>
  </si>
  <si>
    <t>постановление администрации Ханты-Мансийского района от 25.02.2021 № 53 «Об утверждении перечня имущества, находящегося в муниципальной собственности Ханты-Мансийского района,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предназначенного для предоставления во владение и (или) в пользование субъектам малого и среднего предпринимательства, физическим лицам, не являющимся индивидуальными предпринимателями и применяющим специальный налоговый режим «Налог на профессиональный доход» (в редакции от 26.11.2025 № 756)</t>
  </si>
  <si>
    <t>ссылка на соответствующую страницу на сайте муниципального образования, где размещен Перечень МСП</t>
  </si>
  <si>
    <t>http://hmrn.ru/municipal_property/112/?bitrix_include_areas=N</t>
  </si>
  <si>
    <t>Площадь недвижимого имущества, включенного в Перечень МСП</t>
  </si>
  <si>
    <t>состоящих в Перечне МСП на начало отчетного периода, площадь в метрах квадратных</t>
  </si>
  <si>
    <t>включенных в Перечень МСП в течение отчетного периода, площадь в метрах квадратных</t>
  </si>
  <si>
    <t>доля площади помещений, включенных в Перечень МСП в течение отчетного года от общей площади помещений, стоящих в Перечне МСП на начало отчетного года, процент</t>
  </si>
  <si>
    <t>исключенных из Перечня МСП в течение отчетного периода, площадь в метрах квадратных</t>
  </si>
  <si>
    <t>состоящих в Перечне МСП на конец отчетного периода, площадь в метрах квадратных</t>
  </si>
  <si>
    <t>состоящих в Перечне МСП на начало отчетного периода площадь в метрах квадратных</t>
  </si>
  <si>
    <t>включенных в Перечень МСП в течение отчетного периода площадь в метрах квадратных</t>
  </si>
  <si>
    <t>исключенных из Перечня МСП в течение отчетного периода площадь в метрах квадратных</t>
  </si>
  <si>
    <t>состоящих в Перечне МСП на конец отчетного периода площадь в метрах квадратных</t>
  </si>
  <si>
    <t>находящихся в Перечне МСП на начало отчетного периода единиц</t>
  </si>
  <si>
    <t>включенных в Перечень МСП в течение отчетного периода единиц</t>
  </si>
  <si>
    <t>доля количества помещений, включенных в Перечень МСП в течение года от общей площади помещений, стоящих в Перечне МСП на начало отчетного года, процент</t>
  </si>
  <si>
    <t>исключенных из Перечня МСП в течение отчетного периода единиц</t>
  </si>
  <si>
    <t>находящихся в Перечне МСП на конец отчетного периода единиц</t>
  </si>
  <si>
    <t>Количество земельных участков, находящихся в перечне МСП на конец отчетного периода</t>
  </si>
  <si>
    <t>в т.ч переданных во владение и пользование социальным предпринимателям, на конец отчетного периода, единиц</t>
  </si>
  <si>
    <t>Количество объектов движимого имущества, находящихся в перечне МСП на конец отчетного периода (включая иное имущество)</t>
  </si>
  <si>
    <t>Общее количество объектов (движимого, недвижимого имущества, земельных участков), находящихся в перечне МСП на конец отчетного периода</t>
  </si>
  <si>
    <t>Доля объектов, включенных в Перечень МСП на конец отчетного года, переданных во владение и пользование социальным предпринимателям, процент</t>
  </si>
  <si>
    <t>Правовой акт муниципального образования об установлении льготы для социальных предпринимателей при предоставлении в аренду муниципального имущества</t>
  </si>
  <si>
    <t>наименование правового акта* об установлении льготы для социальных предпринимателей (с указанием даты, № и наименование исполнительно-распорядительного органа, принявшего правовой акт, с указанием даты последней редакции)</t>
  </si>
  <si>
    <t>Постановление администрации Ханты-Мансийского района от 02.09.2016 № 266 "Об утверждении Правил оказания имущественной поддержки субъектам малого и среднего предпринимательства и физическим лицам, не являющимся индивидуальными предпринимателями и применяющим специальный налоговый режим «Налог на профессиональный доход» Ханты-Мансийского района"</t>
  </si>
  <si>
    <t>Размер предусмотренной льготы при предоставлении муниципального имущества социальным предпринимателям</t>
  </si>
  <si>
    <t>нет</t>
  </si>
  <si>
    <t>Условие предоставления муниципального имущества социальным предпринимателям</t>
  </si>
  <si>
    <t>указать, условия, при соблюдении которых социальный предприниматель может получить муниципальное имущество на льготных условиях (оказывает один из приоритетных видов деятельности (указать какие), получил статус "Социальное предприятие", нет особых условий)</t>
  </si>
  <si>
    <t>если субъект малого и среднего предпринимательства, признанный социальным предприятием, осуществляет деятельность в сфере социального предпринимательства, соответствующую одному или нескольким условиям, определенным статьей 24.1 Федерального закона от 24 июля 2007 года № 209-ФЗ «О развитии малого и среднего предпринимательства в Российской Федерации»</t>
  </si>
  <si>
    <t>Количество социальных предпринимателей, которым предоставлено (находилось во владении) недвижимое имущество, включенное в перечень МСП, (п. 5 проекта рейтинга: Количество негосударственных (немуниципальных) поставщиков, осуществляющих деятельность в социальной сфере, у которых находилось во владении (пользовании) в отчетном году недвижимое имущество, включенное в перечни муниципального имущества, из них: единиц)</t>
  </si>
  <si>
    <t>в т.ч. имеющим статус "социальное предприятие"</t>
  </si>
  <si>
    <t>общее количество социальных предпринимателей, которым предоставлено недвижимое имущество, единиц</t>
  </si>
  <si>
    <t>в т.ч. имеющих статус "социальное предприятие", единиц</t>
  </si>
  <si>
    <t>Количество социальных предпринимателей, которым предоставлены помещения муниципального имущества на льготной основе</t>
  </si>
  <si>
    <t>общее количество социальных предпринимателей, которым предоставлены помещения муниципального имущества, единиц</t>
  </si>
  <si>
    <t>Количество помещений муниципального имущества предоставленных социальным предпринимателям</t>
  </si>
  <si>
    <t>общее количество помещений, предоставленных социальным предпринимателям, единиц</t>
  </si>
  <si>
    <t>Площадь недвижимого имущества, включенного в Перечень МСП и находившаяся во владении (пользовании) социальных предпринимателей (п. 4 проекта рейтинга: Площадь недвижимого имущества, включенного в перечни муниципального имущества, и находившегося в отчетном году во владении (пользовании) негосударственных (немуниципальных) поставщиков, осуществляющих деятельность в социальной сфере)</t>
  </si>
  <si>
    <t>в т.ч. имеющим статус "социальное предприятие", кв.м.</t>
  </si>
  <si>
    <t>общая площадь помещений, муниципального имущества предоставленных социальным предпринимателям, кв.м.</t>
  </si>
  <si>
    <t>Площадь помещений муниципального имущества, предоставленных социальным предпринимателям</t>
  </si>
  <si>
    <t>Доля муниципального имущества предоставленного социальным предпринимателям от общего количества имущества, включенного в перечень муниципального имущества для МСП, из них: (п. 3 проекта рейтинга: Доля муниципального имущества предоставленного негосударственным (немуниципальным) поставщикам, осуществляющим деятельность в социальной сфере, от общего количества имущества, включенного в перечни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за исключением имущественных прав некоммерческих организаций) (далее – перечни муниципального имущества)</t>
  </si>
  <si>
    <t>количество муниципального имущества (движимого и недвижимого), предоставленного социальным предпринимателям из перечня МСП, единиц на 1 января года, следующего за отчетным</t>
  </si>
  <si>
    <t>количество имущества, включенного в перечь муниципального имущества МСП, единиц на 1 января, года следующего за отчетным</t>
  </si>
  <si>
    <t>количество недвижимого имущества состоящего в перечне МСП и переданного социальным предпринимателям, единиц на 1 января года, следующего за отчетным</t>
  </si>
  <si>
    <t>количество недвижимого имущества, состоящего в перечне МСП, единиц на 1 января года, следующего за отчетным</t>
  </si>
  <si>
    <t>количество движимого имущества, балансовая стоимость которого равна или превышает 500 тыс. руб., состоящего в перечне МСП и переданного социальным предпринимателям, единиц на 1 января года, следующего за отчетным</t>
  </si>
  <si>
    <t>количество движимого имущества, состоящего в перечне МСП на 1 января года, следующего за отчетным</t>
  </si>
  <si>
    <t>Доля ежегодного увеличения количества объектов имущества (в том числе, движимого и недвижимого) в перечне муниципального имущества для МСП, процент (п. 6 проекта рейтинга: Доля ежегодного увеличения количества объектов (в том числе движимого недвижимого) в перечнях муниципального имущества</t>
  </si>
  <si>
    <t>Доля ежегодного увеличения количества объектов имущества (в том числе, движимого и недвижимого) в перечне муниципального имущества для МСП, процент</t>
  </si>
  <si>
    <t>количество имущества (движимое и недвижимое), включенного в перечень муниципального имущества для МСП на 1 января отчетного года</t>
  </si>
  <si>
    <t>количество имущества, включенного в перечни муниципального имущества для МСП на 1 января, года следующего за отчетным</t>
  </si>
  <si>
    <t>Доля ежегодного увеличения площади недвижимого имущества, включенного в перечень МСП, процент (п. 7 проекта рейтинга: Доля ежегодного увеличения площади недвижимого имущества, включенного в перечни муниципального имущества, процентов, на 1 января)</t>
  </si>
  <si>
    <t>Доля ежегодного увеличения площади недвижимого имущества, включенного в перечень МСП, процент</t>
  </si>
  <si>
    <t>общая площадь недвижимого имущества, включенного в перечень МСП на 1 января отчетного года</t>
  </si>
  <si>
    <t>общая площадь недвижимого имущества, включенного в перечень МСП на 1 января, года следующего за отчетным</t>
  </si>
  <si>
    <t>2. Помещения муниципального имущества находящиеся вне перечня МСП, предоставленные социальным предпринимателям на льготной основе</t>
  </si>
  <si>
    <t>Помещения муниципального имущества, переданные во временное владение (пользование) социальным предпринимателям на конец отчетного периода, но находящихся вне Перечня МСП в т.ч.</t>
  </si>
  <si>
    <t>3. Предоставление помещений муниципальной собственности, находящихся на праве хозяйственного ведения или оперативного управления у муниципальных унитарных предприятий и муниципальных учреждений негосударственным (немуниципальным) поставщикам услуг социальной сферы, из числа социальных предпринимателей</t>
  </si>
  <si>
    <t>Предоставление в аренду (безвозмездное пользование) социальным предпринимателям недвижимого имущества (муниципальной собственности), находящихся на праве хозяйственного ведения или оперативного управления у муниципальных унитарных предприятий и муниципальных учреждений (далее - МУП и МУ) (п. 8 проекта рейтинга: Количество негосударственных (немуниципальных) организаций, которые использовали в отчетном году недвижимое имущество, находящееся на праве хозяйственного ведения или оперативного управления у муниципальных унитарных предприятий и муниципальных учреждений на льготной или коммерческой основе и не включенные в перечни муниципального имущества, п. 9 проекта рейтинга: Площадь недвижимого имущества, не включенного в перечни муниципального имущества, и находящегося во владении (пользовании) в отчетном году у негосударственных (немуниципальных) поставщиков, осуществляющих деятельность в социальной сфере, кв. м.)</t>
  </si>
  <si>
    <t>количество социальных предпринимателей, которые в отчетном периоде использовали, предоставленное в аренду (безвозмездное пользование) недвижимое имущество, находящееся на праве хозяйственного ведения или оперативного управления у МУП и МУ, единиц</t>
  </si>
  <si>
    <t>в т.ч. имеющие статус "социальное предприятие", единиц</t>
  </si>
  <si>
    <t>количество договоров аренды (безвозмездного пользования), заключенных в отчетном году МУП и МУ с социальными предпринимателями, единиц</t>
  </si>
  <si>
    <t>в т.ч. с имеющими статус "социальное предприятие", единиц</t>
  </si>
  <si>
    <t>площадь недвижимого имущества, находящегося на праве хозяйственного ведения или оперативного управления у МУП и МУ, не включенного в перечни муниципального имущества и находящегося во владении (пользовании) социальных предпринимателей в отчетном периода, кв.м.</t>
  </si>
  <si>
    <t>в т.ч. имеющим статус "социальное предприятие", м2</t>
  </si>
  <si>
    <t>Предоставление в аренду (безвозмездное пользование) помещений муниципальной собственности, находящихся на праве хозяйственного ведения или оперативного управления у муниципальных унитарных предприятий и муниципальных учреждений (далее - МУП и МУ) социальным предпринимателям</t>
  </si>
  <si>
    <t>площадь помещений, находящихся на праве хозяйственного ведения или оперативного управления у МУП и МУ, предоставленных социальным предпринимателям в отчетном периода, кв. м.</t>
  </si>
  <si>
    <t>в т.ч. имеющие статус "социальное предприятие", кв. м.</t>
  </si>
  <si>
    <t>4. Льготы по земельному налогу для социальных предпринимателей, установленные в муниципальном образовании</t>
  </si>
  <si>
    <t>Правовой акт муниципального образования устанавливающий льготы по земельному налогу для социальных предпринимателей</t>
  </si>
  <si>
    <t>наименование правового акта муниципального образования* (с указанием даты, №, органа, принявшего правовой акт, а также дату последней редакции)</t>
  </si>
  <si>
    <t>Размер предоставляемой льготы по земельному налогу для социальных предпринимателей</t>
  </si>
  <si>
    <t>Количество социальных предпринимателей, которым предоставлена льгота по земельному налогу</t>
  </si>
  <si>
    <t>IX. Оказание образовательной и информационной поддержки негосударственным (немуниципальным) поставщикам услуг (работ) в социальной сфере в 2025 году</t>
  </si>
  <si>
    <t>Единицы измерения (комментарии)</t>
  </si>
  <si>
    <t>Проведение на территории муниципального образования в отчетном периоде образовательных мероприятий по вопросам оказания услуг (выполнения работ) социальной сферы:</t>
  </si>
  <si>
    <t>организованных с участием исполнительных органов государственной власти автономного округа</t>
  </si>
  <si>
    <t>общее количество образовательных мероприятий, в т.ч.</t>
  </si>
  <si>
    <t>программы повышения квалификации</t>
  </si>
  <si>
    <t>программы профессиональной переподготовки</t>
  </si>
  <si>
    <t>прочие образовательные мероприятия</t>
  </si>
  <si>
    <t>количество работников негосударственных (немуниципальных) организаций социальной сферы, прошедших повышение квалификации (профессиональную переподготовку) в отчетном периоде1 (за исключением прочих образовательных мероприятий), человек</t>
  </si>
  <si>
    <t>самостоятельно организованных муниципальным образованием</t>
  </si>
  <si>
    <t>Количество работников муниципальных организаций и муниципальных служащих, прошедших повышение квалификации (профессиональную переподготовку) в отчетном периоде</t>
  </si>
  <si>
    <t>человек</t>
  </si>
  <si>
    <t>Доля работников негосударственных (немуниципальных) организаций, принявших участие в образовательных мероприятиях, в общем количестве участников образовательных мероприятий</t>
  </si>
  <si>
    <t>Количество фактов получения консультаций по вопросам деятельности негосударственных (немуниципальных) поставщиков услуг в социальной сфере</t>
  </si>
  <si>
    <t>Информирование населения через средства массовой информации о деятельности негосударственных (немуниципальных) поставщиков услуг (работ) в социальной сфере, «историях успеха» и достижениях</t>
  </si>
  <si>
    <t>количество информационных материалов, размещенных в СМИ, о деятельности негосударственных (немуниципальных) поставщиков услуг, в т.ч. СОНКО и социальных предпринимателей (единиц)</t>
  </si>
  <si>
    <t>X. Результаты проведения независимой оценки качества условий оказания услуг организациями, осуществляющими деятельность в социальной сфере 1</t>
  </si>
  <si>
    <t>Наименование показателя</t>
  </si>
  <si>
    <t>итого</t>
  </si>
  <si>
    <t>образование</t>
  </si>
  <si>
    <t>Количество организаций, в отношении которых проведена независимая оценка, единиц в том числе:</t>
  </si>
  <si>
    <t>муниципальные, единиц</t>
  </si>
  <si>
    <t>негосударственные (немуниципальные), единиц</t>
  </si>
  <si>
    <t>Количество организаций, в отношении которых независимая оценка проведена исполнительно-распорядительными органами муниципальных образований автономного округа самостоятельно, единиц в том числе:</t>
  </si>
  <si>
    <t>Количество организаций, в отношении которых независимая оценка проведена организацией - оператором, единиц в том числе:</t>
  </si>
  <si>
    <t>Максимальное количество баллов среди:</t>
  </si>
  <si>
    <t>муниципальных организаций, баллов</t>
  </si>
  <si>
    <t>негосударственных (немуниципальных) организаций, баллов</t>
  </si>
  <si>
    <t>Минимальное количество баллов среди:</t>
  </si>
  <si>
    <t>Среднее значение баллов по муниципальному образованию, в том числе:</t>
  </si>
  <si>
    <t>XI. Информация о реализуемых в муниципальных образованиях мероприятиях, направленных на поддержку (развитие) социального предпринимательства в рамках реализации регионального проекта "Малое и среднее предпринимательство и поддержка индивидуальной предпринимательской инициативы""</t>
  </si>
  <si>
    <t>Финансирование (тыс. рублей)</t>
  </si>
  <si>
    <t>Наименование муниципальной программы (подпрограммы)</t>
  </si>
  <si>
    <t>НПА, утвердивший муниципальную программу (наименование, номер, дата)</t>
  </si>
  <si>
    <t>Наименование регионального проекта</t>
  </si>
  <si>
    <t>Вид поддержки (направление расходов)*</t>
  </si>
  <si>
    <t>Всего план на 2025 год</t>
  </si>
  <si>
    <t>Факт на 01.01.2026</t>
  </si>
  <si>
    <t>в т.ч. средства окружного бюджета</t>
  </si>
  <si>
    <t>в т.ч. средства местного бюджета</t>
  </si>
  <si>
    <t>Наименование получателя поддержки-субъекта МСП, имеющего статус социальное предприятие</t>
  </si>
  <si>
    <t>Реквизиты платежного документа, подтверждающего кассовое исполнение (№, дата)</t>
  </si>
  <si>
    <t>Примечание</t>
  </si>
  <si>
    <t>"Развитие малого и среднего предпринимательства на территории Ханты-Мансийского района"</t>
  </si>
  <si>
    <t>постановление Администрации Ханты-Мансийского района, 1176, 28.12.2024</t>
  </si>
  <si>
    <t>Региональный проект "Малое и среднее предпринимательство и поддержка индивидуальной предпринимательской инициативы"</t>
  </si>
  <si>
    <t>приобретение нового оборудования (основных средств) и лицензионных программных продуктов</t>
  </si>
  <si>
    <t>В 2025 году социальные предприниматели не обращались за финансовой поддержкой в связи с отсутствием фактически понесенных затрат. дополнительные виды поддержки: компенсация затрат на создание или развитие детских центров досуга и спортивных центров; компенсация затрат на курсы повышения квалификации или профессиональной переподготовки сотрудников; паушальный взнос за право работы по франшизе.</t>
  </si>
  <si>
    <t>XII. Информация о реализуемых в муниципальных образованиях мероприятиях, направленных на поддержку (развитие) социального предпринимательства в рамках реализации муниципальных программ</t>
  </si>
  <si>
    <t>В 2025 году социальные предприниматели не обращались за финансовой поддержкой в связи с отсутствием фактически понесенных затрат.</t>
  </si>
  <si>
    <t>Данные для расчета рейтинга муниципальных образований Ханты-Мансийского автономного округа - Югры по итогам реализации механизмам поддержки социально ориентированных некоммерческих организаций (далее - СОНКО) и социального предпринимательства, обеспечения доступа негосударственных (немуниципальных) организаций к предоставлению услуг (работ) в социальной сфере и внедрения конкурентных способов оказания муниципальных услуг (работ) в социальной сфере ДАННЫЕ ЗА 2025 ГОД НЕ ЗАПОЛНЯТЬ</t>
  </si>
  <si>
    <t>Наименование показателя рейтинга</t>
  </si>
  <si>
    <t>Наименование исходных данных для расчета показателя рейтинга</t>
  </si>
  <si>
    <t>Значение данных</t>
  </si>
  <si>
    <t>I. Реализация механизмов поддержки СОНКО и социального предпринимательства</t>
  </si>
  <si>
    <t>Наличие в муниципальном образовании Ханты-Мансийского автономного округа - Югры (далее - автономный округ) ресурсного центра развития СОНКО, сертифицированного Фондом "Центр гражданских и социальных инициатив Югры"</t>
  </si>
  <si>
    <r>
      <t xml:space="preserve">Количество ресурсных центров развития СОНКО, сертифицированных Фондом «Центр гражданских и социальных инициатив Югры», единиц</t>
    </r>
    <r>
      <rPr>
        <rFont val="Calibri"/>
        <b val="false"/>
        <i val="false"/>
        <vertAlign val="superscript"/>
        <strike val="false"/>
        <color rgb="FF000000"/>
        <sz val="11"/>
        <u val="none"/>
      </rPr>
      <t xml:space="preserve">[1]</t>
    </r>
  </si>
  <si>
    <t>Наименование ресурсного центра развития СОНКО, сертифицированного Фондом «Центр гражданских и социальных инициатив Югры»</t>
  </si>
  <si>
    <t>Наличие в муниципальном образовании автономного округа центра общественного развития "Добро.Центр", созданного по социальной франшизе "Добро.Центр"</t>
  </si>
  <si>
    <t>Количество центров общественного развития "Добро.Центр", созданного по социальной франшизе "Добро.Центр", единиц</t>
  </si>
  <si>
    <t>Наименование центра общественного развития "Добро.Центр", созданного по социальной франшизе "Добро.Центр"</t>
  </si>
  <si>
    <t>Дата открытия центра общественного развития "Добро.Центр", дата получения франшизы (к показателю рекомендуется приложить документ (соглашение), подтверждающий получение социальной франшизы)</t>
  </si>
  <si>
    <t>Доля площади помещений, фактически переданных во владение (пользование) СОНКО, осуществляющим деятельность в области организации и поддержки благотворительности и добровольчества (волонтерства), в общей площади помещений, включенных в перечень муниципального имущества, предназначенного для передачи во владение (пользование) СОНКО</t>
  </si>
  <si>
    <t>Площадь помещений, состоящих в перечне муниципального имущества, предназначенного для передачи во владение (пользование) СОНКО, переданных во владении (пользовании) СОНКО, осуществляющим деятельность в области организации и поддержки благотворительности и добровольчества (волонтерства) (заключены соответствующие договоры) по состоянию на 1 января 2025 года, кв. метров</t>
  </si>
  <si>
    <t>Площадь помещений, включенных в перечень муниципального имущества, предназначенного для передачи во владение (пользование) СОНКО по состоянию на 1 января 2025 года</t>
  </si>
  <si>
    <t>Количество СОНКО, осуществляющих деятельность в области организации и поддержки благотворительности и добровольчества (волонтерства) в муниципальном образовании автономного округа</t>
  </si>
  <si>
    <t>Количество СОНКО, осуществляющих деятельность в области организации и поддержки благотворительности и добровольчества (волонтерства) в муниципальном образовании автономного округа, при условии, если такой вид деятельности предусмотрен учредительным документом такой организации, по состоянию на 1 января 2025 года, единиц</t>
  </si>
  <si>
    <t>Наличие муниципальных районов и городских округов автономного округа, реализующих муниципальные программы (подпрограммы) по поддержке СОНКО, осуществляющих деятельность в области организации и поддержки благотворительности и добровольчества (волонтерства) (предусматривающих финансирование мероприятий по поддержке СОНКО, осуществляющих деятельность в области организации и поддержки благотворительности и добровольчества (волонтерства) и имеющих подтверждение кассового исполнения указанных мероприятий в отчетном году)</t>
  </si>
  <si>
    <t>Наименование, дата и номер правового акта муниципального образования автономного округа об утверждении отдельной муниципальной программы по поддержке СОНКО, осуществляющих деятельность в области организации и поддержки благотворительности и добровольчества (волонтерства) или муниципальной программы по развитию гражданского общества, содержащей подпрограмму (мероприятия) по поддержке таких СОНКО</t>
  </si>
  <si>
    <t>Наименование, дата и номер правового акта муниципального образования автономного округа о внесении изменений в муниципальную программу (последнее внесение изменений до 1 января 2025 года)</t>
  </si>
  <si>
    <t>Наименование подпрограммы по поддержке СОНКО, осуществляющих деятельность в области организации и поддержки благотворительности и добровольчества (волонтерства) (при наличии)</t>
  </si>
  <si>
    <t>Наименования программных мероприятий по поддержке СОНКО, осуществляющих деятельность в области организации и поддержки благотворительности и добровольчества (волонтерства) (при наличии)</t>
  </si>
  <si>
    <t>Фактический объем финансирования (программы / подпрограммы / мероприятий), направленный из бюджета муниципального образования автономного округа в отчетном году на поддержку СОНКО, осуществляющих деятельность в области организации и поддержки благотворительности и добровольчества (волонтерства) (при наличии), тыс. рублей</t>
  </si>
  <si>
    <t>Доля ассигнований бюджета муниципального образования автономного округа, направляемых на предоставление субсидий на реализацию мероприятий по формированию инфраструктуры поддержки СОНКО и / или социальных предпринимателей, включая ресурсные центры СОНКО, центры инноваций социальной сферы, добровольческие центры (без учета ассигнований, предоставленных из бюджета автономного округа бюджету муниципального образования автономного округа на реализацию соответствующих мероприятий), в общем объеме расходов бюджета муниципального образования автономного округа</t>
  </si>
  <si>
    <t>Общий размер субсидий, направленных из бюджета муниципального образования автономного округа в отчетном году на реализацию мероприятий по формированию инфраструктуры поддержки СОНКО и / или социального предпринимательства (без учета ассигнований, предоставленных из бюджета автономного округа бюджету муниципального образования автономного округа на реализацию соответствующих мероприятий)5, в том числе:</t>
  </si>
  <si>
    <t>на деятельность ресурсных центров любой организационно-правовой формы для СОНКО и / или социальных предпринимателей, тыс. рублей</t>
  </si>
  <si>
    <t>на функционирование муниципального информационного ресурса (информационного портала) в сети Интернет (специализированного раздела) для СОНКО и / или социальных предпринимателей, тыс. рублей</t>
  </si>
  <si>
    <t>на функционирование специализированных учебных центров по реализации образовательных (просветительских) программ для СОНКО и / или социальных предпринимателей, тыс. рублей</t>
  </si>
  <si>
    <t>на деятельность центров инноваций социальной сферы любой организационно-правовой формы, тыс. рублей</t>
  </si>
  <si>
    <t>на деятельность фондов, оказывающих целевую поддержку СОНКО и / или социальным предпринимателям, тыс. рублей</t>
  </si>
  <si>
    <t>на деятельность добровольческих центров, тыс. рублей</t>
  </si>
  <si>
    <t>на деятельность центров общественного развития "ДоброЦентр", созданных по социальной франшизе "Добро.Центр"</t>
  </si>
  <si>
    <t>Общий объем исполненного бюджета муниципального образования автономного округа в отчетном году, тыс. рублей</t>
  </si>
  <si>
    <t>Наличие в муниципальном образовании автономного округа отдельного перечня муниципального имущества, предназначенного для передачи во владение (пользование) СОНКО</t>
  </si>
  <si>
    <t>Наименование, дата и номер правового акта муниципального образования автономного округа об утверждении перечня имущества, предназначенного для передачи во владение (пользование) СОНКО</t>
  </si>
  <si>
    <t>Наименование, дата и номер правового акта муниципального образования автономного округа о внесении изменений в перечень имущества, предназначенного для передачи во владение (пользование) СОНКО (последнее внесение изменений не позднее 1 января 2025 года)</t>
  </si>
  <si>
    <t>Активная ссылка на страницу сайта администрации муниципального образования автономного округа, где размещен актуальный перечень имущества</t>
  </si>
  <si>
    <t>Площадь помещений, переданных во владение (пользование) СОНКО в течение года</t>
  </si>
  <si>
    <t>Площадь помещений, состоящих в перечне муниципального имущества, предназначенного для передачи во владение (пользование) СОНКО, переданных во владение (пользование) СОНКО (заключены соответствующие договоры) в период с 1 января по 31 декабря 2024 года, кв. метров</t>
  </si>
  <si>
    <t>Доля площади помещений, фактически переданных во владение (пользование) СОНКО, в общей площади помещений, включенных в перечень муниципального имущества, предназначенного для передачи во владение (пользование) СОНКО</t>
  </si>
  <si>
    <t>Площадь помещений, состоящих в перечне муниципального имущества, предназначенного для передачи во владение (пользование) СОНКО, переданных во владении (пользовании) СОНКО (заключены соответствующие договоры) актуальные по состоянию на 1 января 2025 года, кв. метров</t>
  </si>
  <si>
    <t>Площадь помещений, включенных в перечень муниципального имущества, предназначенного для передачи во владение (пользование) СОНКО по состоянию на 1 января 2025 года, кв. метров</t>
  </si>
  <si>
    <t>Наличие в муниципальном образовании автономного округа отдельного перечня муниципального имущества, предназначенного для передачи во владение (пользование) субъектам малого и среднего предпринимательства (далее - МСП)</t>
  </si>
  <si>
    <t>Наименование, дата и номер правового акта муниципального образования автономного округа об утверждении перечня имущества, предназначенного для передачи во владение (пользование) субъектам МСП</t>
  </si>
  <si>
    <t>Наименование, дата и номер правового акта муниципального образования автономного округа о внесении изменений в перечень имущества, предназначенного для передачи во владение (пользование) субъектам МСП (последнее внесение изменений до 1 января 2025 года)</t>
  </si>
  <si>
    <t>Активная ссылка на страницу сайта администрации муниципального образования автономного округа, где размещен актуальный перечень имущества, предназначенного для передачи во владение (пользование) субъектам МСП</t>
  </si>
  <si>
    <t>Площадь помещений, включенных в перечень муниципального имущества, предназначенного для передачи во владение (пользование) субъектам МСП по состоянию на 1 января 2025 года</t>
  </si>
  <si>
    <t>Площадь помещений, переданных во владение (пользование) социальным предпринимателям в течение года</t>
  </si>
  <si>
    <t>Площадь помещений, состоящих в перечне муниципального имущества, предназначенного для передачи во владение (пользование) субъектам МСП, переданных во владение (пользование) социальным предпринимателям (заключены соответствующие договоры) в период с 1 января по 31 декабря 2024 года, кв. метров</t>
  </si>
  <si>
    <t>Доля площади помещений, переданных во владение (пользование) социальным предпринимателям, в общей площади помещений, переданных во владение (пользование) субъектам МСП</t>
  </si>
  <si>
    <t>Площадь помещений, состоящих в перечне муниципального имущества, предназначенного для передачи во владение (пользование) субъектам МСП, переданных во владение (пользовании) субъектам МСП (заключены соответствующие договоры) по состоянию на 1 января 2025 года, кв. метров</t>
  </si>
  <si>
    <t>Площадь помещений, состоящих в перечне муниципального имущества, предназначенного для передачи во владение (пользование) субъектам МСП, находящихся во владении (пользовании) социальных предпринимателей (заключены соответствующие договоры) по состоянию на 1 января 2025 года, кв. метров</t>
  </si>
  <si>
    <t>Количество СОНКО, осуществляющих деятельность в муниципальном образовании автономного округа</t>
  </si>
  <si>
    <t>Количество СОНКО, осуществляющих деятельность в муниципальном образовании автономного округа, по состоянию на 1 января 2025 года, единиц</t>
  </si>
  <si>
    <t>Количество СОНКО, включенных в отраслевые реестры поставщиков услуг социальной сферы муниципального образования автономного округа и получивших финансовую поддержку (субсидии, муниципальный заказ, персонифицированное финансирование и/или муниципальный социальный заказ (сертификаты), гранты) из бюджета муниципального образования автономного округа в отчетном году для обеспечения предоставления муниципальных услуг (выполнение работ), единиц</t>
  </si>
  <si>
    <t>Количество СОНКО, получивших финансовую поддержку в форме субсидий, предоставленных из бюджета муниципального образования на реализацию социально значимых проектов, единиц, в т.ч. сведения о: - наименование организаций, - направления деятельности (отрасль), - наименование улуги (работы), - объем финансовой поддержки, - документ, подтверждающий предоставление финансовой поддержки (соглашение, договор, реквизиты платежного поручения)</t>
  </si>
  <si>
    <t>Наличие муниципальных районов и городских округов автономного округа, реализующих муниципальные программы (подпрограммы) по поддержке СОНКО (предусматривающих финансирование мероприятий по поддержке СОНКО и имеющих подтверждение кассового исполнения указанных мероприятий в отчетном году)</t>
  </si>
  <si>
    <t>Наименование, дата и номер правового акта муниципального образования автономного округа об утверждении отдельной муниципальной программы по поддержке СОНКО или муниципальной программы по развитию гражданского общества, содержащей подпрограмму (мероприятия) по поддержке СОНКО</t>
  </si>
  <si>
    <t>Наименование подпрограммы по поддержке СОНКО (при наличии)</t>
  </si>
  <si>
    <t>Наименования программных мероприятий по поддержке СОНКО</t>
  </si>
  <si>
    <t>Фактический объем финансирования (программы / подпрограммы / мероприятий), направленный из бюджета муниципального образования автономного округа в отчетном году на поддержку СОНКО, тыс. рублей (указать реквизиты платежных документов)</t>
  </si>
  <si>
    <t>Наличие муниципальных районов и городских округов автономного округа, реализующих меры по поддержке социального предпринимательства в рамках муниципальных программ по поддержке МСП (получивших финансирование и имеющих кассовое исполнение в отчетном году)</t>
  </si>
  <si>
    <t>Наименование, дата и номер правового акта муниципального образования автономного округа об утверждении муниципальной программы, содержащей подпрограмму / мероприятия по поддержке социального предпринимательства</t>
  </si>
  <si>
    <t>Наименование подпрограммы по поддержке социального предпринимательства (при наличии)</t>
  </si>
  <si>
    <t>Наименования программных мероприятий по поддержке социального предпринимательства</t>
  </si>
  <si>
    <t>Фактический объем финансирования (программы / подпрограммы / мероприятий), направленный из бюджета муниципального образования автономного округа в отчетном году на поддержку социального предпринимательства, тыс. рублей (указать реквизиты платежных документов)</t>
  </si>
  <si>
    <t>Предоставление теле- и радио эфирного времени, газетных полос в местных средствах массовой информации для информирования о мерах поддержки СОНКО и социальных предпринимателей, обеспечения доступа негосударственных (немуниципальных) организаций к предоставлению услуг (работ) в социальной сфере</t>
  </si>
  <si>
    <t>Объем информации, предусмотренный на отчетный год (план на 2024 год) для теле- и радио эфирного времени, газетных полос в местных средствах массовой информации (всего) согласно утвержденного медиаплана муниципального образования, включая все отрасли и направления (ЖКХ, транспорт, бюджет, национальная политика,промышленность, сельское хозяйство, строительство, здравоохранение, физическая культура и спорт, образование культура и др.), том числе:</t>
  </si>
  <si>
    <t>в телеэфире, минут</t>
  </si>
  <si>
    <t>в радиоэфире, минут</t>
  </si>
  <si>
    <t>в печатных СМИ, количество полос</t>
  </si>
  <si>
    <t>Объем информации, предоставленный местными средствами массовой информации для размещения сведений (информации) о мерах поддержки СОНКО и социальных предпринимателей, обеспечения доступа негосударственных (немуниципальных) организации к предоставлению населению услуг социальной сферы, о деятельности таких организаций, истории их успеха в период с 1 января по 31 декабря 2024 года, в том числе:</t>
  </si>
  <si>
    <t>II. Обеспечение доступа негосударственных (немуниципальных) организаций к предоставлению услуг (работ) в социальной сфере</t>
  </si>
  <si>
    <t>Количество негосударственных (немуниципальных) организаций, оказывающих услуги (выполняющих работы) социальной сферы в муниципальном образовании автономного округа</t>
  </si>
  <si>
    <t>Количество негосударственных (немуниципальных) организаций, осуществляющих деятельность в социальной сфере: культура, образование, физическая культура и спорт, туризм (другие если имеются, в этом случае указать какие, например: социальное обслуживание, молодежная политики) в муниципальном образовании автономного округа, по состоянию на 1 января 2025 года 8, единиц</t>
  </si>
  <si>
    <t>Количество негосударственных (немуниципальных) организаций, оказывающих услуги (выполняющих работы) социальной сферы в муниципальном образовании автономного округа, получивших финансовую поддержку из бюджета муниципального образования автономного округа</t>
  </si>
  <si>
    <t>Количество негосударственных (немуниципальных) организаций, включенных в отраслевые реестры поставщиков услуг социальной сферы муниципального образования автономного округа и получивших финансовую поддержку (субсидии, муниципальный заказ на оказание услуг (выполнение работ), персонифицированное финансирование (сертификаты, гранты) из бюджета муниципального образования автономного округа в 2024 году, единиц с предоставлением следующих сведений: - наименование негосударственного поставщика, - направление деятельности (отрасль), - названия проекта, - объем финансирования; - документ, подтверждающий предоставление финансовой поддержки (договор (соглашение), реквизиты платежных документов)</t>
  </si>
  <si>
    <t>Доля фактов получения гражданами услуг (работ) у негосударственных (немуниципальных) поставщиков в социальной сфере, в общей численности фактов получения гражданами услуг (работ) в социальной сфере</t>
  </si>
  <si>
    <t>Факты получения гражданами услуг (работ) у негосударственных (немуниципальных) организаций, оказывающих услуги (выполняющих работы) социальной сферы за счет средств бюджета муниципального образования автономного округа в 2024 году, единиц</t>
  </si>
  <si>
    <t>Факты получения гражданами услуг (работ) в муниципальных организациях, оказывающих услуги (выполняющих работы) социальной сферы за счет средств бюджета муниципального образования автономного округа в 2024 году, единиц</t>
  </si>
  <si>
    <t>12.1</t>
  </si>
  <si>
    <t>Доля граждан, систематически занимающихся физической культурой и спортом в негосударственных (немуниципальных) организациях (от общей численности граждан, систематически занимающихся спортом в организациях всех форм собственности в муниципальном образовании автономного округа)</t>
  </si>
  <si>
    <t>Количество занимающихся физической культуры и спортом в негосударственном (немуниципальном) секторе на 1 января 2025 года, человек (сумма строк 21, 22, 24, 26, 28, 29, 31, 32, 35, графы 4 раздела II Формы 1-ФК без учета государственных и муниципальных учреждений) (значение рассчитывается по указанным строкам Формы 1-ФК, предоставляемой некоммерческими организациями и субъектами МСП, в .ч. индивидуальными предпринимателями, в процессе приема и обработки статистических данных на муниципальном уровне)</t>
  </si>
  <si>
    <t>Численность населения, занимающегося физической культурой и спортом на 1 января 2025 года, человек (строка 20, графа 4 раздела II формы 1-ФК) (по первичным статистическим данным периодической отчетности Формы № 1-ФК)</t>
  </si>
  <si>
    <t>Доля средств бюджета муниципального образования автономного округа, выделенных негосударственным (немуниципальным) организациям, в том числе СОНКО, на предоставление услуг (работ), в общем объеме средств бюджета муниципального образования автономного округа, выделенных на предоставление услуг (работ) в социальной сфере</t>
  </si>
  <si>
    <t>Объем средств бюджета муниципального образования автономного округа, выделенных негосударственным (немуниципальным) организациям, в том числе СОНКО, на предоставление услуг (работ) социальной сферы в 2024 году, тыс. рублей</t>
  </si>
  <si>
    <t>Общий объем средств бюджета муниципального образования автономного округа, выделенных на предоставление услуг (работ) в социальной сфере в 2024 году, тыс. рублей</t>
  </si>
  <si>
    <t>Количество негосударственных (немуниципальных) организаций заключивших договоры аренды (в т.ч. почасовой аренды) 6 площади помещений муниципальной собственности находящейся на праве хозяйственного ведения или оперативного управления у муниципальных унитарных предприятий и муниципальных учреждений на льготной или коммерческой (в т.ч. безвозмездной) основе в 2024 году, единиц, в том числе:</t>
  </si>
  <si>
    <t>14.1. Количество СОНКО, единиц, из них:</t>
  </si>
  <si>
    <t>количество СОНКО, заключивших договоры почасовой аренды, единиц</t>
  </si>
  <si>
    <t>14.2. Количество социальных предпринимателей, единиц, из них:</t>
  </si>
  <si>
    <t>количество социальных предпринимателей, заключивших договоры почасовой аренды, единиц</t>
  </si>
  <si>
    <t>15</t>
  </si>
  <si>
    <t>Количество негосударственных (немуниципальных) организаций получивших финансовую поддержку из бюджета муниципального образования автономного округа на реализацию проектов в сфере внутреннего и въездного туризма, в том числе этнографического, событийного туризма</t>
  </si>
  <si>
    <t>Количество негосударственных (немуниципальных) организаций получивших финансовую поддержку из бюджета муниципального образования автономного округа на реализацию проектов в сфере внутреннего и въездного туризма, в том числе этнографического, событийного туризма в 2024 году, единиц</t>
  </si>
  <si>
    <t>III. Внедрение конкурентных способов оказания муниципальных услуг (работ) в социальной сфере</t>
  </si>
  <si>
    <t>16</t>
  </si>
  <si>
    <t>Доля негосударственных (немуниципальных) организаций в общем количестве организаций, оказывающих услуги (выполняющих работы) социальной сферы в муниципальном образовании автономного округа</t>
  </si>
  <si>
    <t>Количеств организаций, всех форм собственности, оказывающих услуги (выполняющих работы) социальной сферы в муниципальном образовании автономного округа, единиц</t>
  </si>
  <si>
    <t>Количество негосударственных (немуниципальных) организаций, осуществляющих деятельность в социальной сфере (культура, образование, физическая культура и спорт) в муниципальном образовании автономного округа, по состоянию на 1 января 2025 года, единиц</t>
  </si>
  <si>
    <t>Количество муниципальных и государственных организаций, оказывающих услуги (выполняющих работы) социальной сферы: культура, образование, физическая культура и спорт (если имеются другие, укзать какие: социальное обслуживание, молодежная политика) в муниципальном образовании автономного округа, по состоянию на 1 января 2025 года, единиц</t>
  </si>
  <si>
    <t>17</t>
  </si>
  <si>
    <t>Численность детей дошкольного возраста, посещающих частные дошкольные образовательные организации в муниципальном образовании автономного округа</t>
  </si>
  <si>
    <t>Численность детей дошкольного возраста, посещающих частные дошкольные образовательные организации, по состоянию на 1 января 2025 года, человек</t>
  </si>
  <si>
    <t>17.1</t>
  </si>
  <si>
    <t>Доля детей, которым в отчетном периоде оказаны услуги дополнительного образования организациями частной формы собственности, в общей численности детей, которым в отчетном периоде оказаны услуги дополнительного образования всеми организациями (всех форм собственности) в муниципальном образовании автономного округа</t>
  </si>
  <si>
    <t>Численность детей, которым в отчетном периоде были оказаны услуги дополнительного образования организациями частной формы собственности на территории муниципального образования, человек</t>
  </si>
  <si>
    <t>Численность детей, которым в отчетном периоде были оказаны услуги дополнительного образования всеми организациями (всех форм собственности) на территории муниципального образования, человек</t>
  </si>
  <si>
    <t>18</t>
  </si>
  <si>
    <t>Проведение муниципальных конкурсов на предоставление субсидий и (или) грантов в форме субсидий негосударственным (немуниципальным) некоммерческим организациям на реализацию социально значимых проектов и (или) оказание населению услуг социальной сферы в информационной системе «Грантгубернатора.рф»</t>
  </si>
  <si>
    <t>Количество муниципальных конкурсов на предоставление субсидий и (или) грантов в форме субсидий негосударственным (немуниципальным) некоммерческим организациям на реализацию социально значимых проектов и (или) оказание населению услуг социальной сферы, организованных муниципальным образованием с 1 января по 31 декабря 2024 года в информационной системе Грантгубернатора.рф», единиц</t>
  </si>
  <si>
    <t>Количество муниципальных конкурсов на предоставление субсидий и (или) грантов в форме субсидий негосударственным (немуниципальным) некоммерческим организациям на реализацию социально значимых проектов и (или) оказание населению услуг социальной сферы, организованных в период с 1 января по 31 декабря 2024 года в информационном сервисе «Единый личный кабинет активиста»</t>
  </si>
  <si>
    <t>Раздел IV. Социальная значимость негосударственных (немуниципальных) организаций</t>
  </si>
  <si>
    <t>19</t>
  </si>
  <si>
    <t>Количество некоммерческих организаций – исполнителей общественно-полезных услуг (ИОПУ)</t>
  </si>
  <si>
    <t>Количество ИОПУ, осуществляющих деятельность в муниципальном образовании автономного округа, по состоянию на 1 января 2025 года, единиц</t>
  </si>
  <si>
    <t>20</t>
  </si>
  <si>
    <t>Количество субъектов МСП, имеющих статус социального предприятия</t>
  </si>
  <si>
    <t>Количество субъектов МСП, имеющих статус социального предприятия по состоянию на 1 января 2025 года и осуществляющих деятельность в муниципальном образовании, единиц</t>
  </si>
  <si>
    <t>21</t>
  </si>
  <si>
    <t>Число граждан (в том числе зарегистрированных в качестве плательщиков налога на профессиональный доход), индивидуальных предпринимателей, юридических лиц, осуществляющих креативную деятельность в социальной сфере, включенных в Реестр субъектов креативных индустрий в автономном округе</t>
  </si>
  <si>
    <t>Число субъектов креативных индустрий, в том числе граждан, зарегистрированных в качестве плательщиков налога на профессиональный доход, индивидуальных предпринимателей, юридических лиц, осуществляющих креативную деятельность в социальной сфере в муниципальном образовании в отчетном году, включенных в Реестр субъектов креативных индустрий в автономном округе по состоянию на 1 января 2025 года, единиц</t>
  </si>
  <si>
    <t>1 - 1 по данным Фонда "Центр гражданских и социальных инициатив Югры"</t>
  </si>
  <si>
    <t>Контактные данные ответственных исполнителей Отчета</t>
  </si>
  <si>
    <t>Социальная защита и социальное обслуживание</t>
  </si>
  <si>
    <t>Орган местного самоуправления</t>
  </si>
  <si>
    <t>комитет по образованию Администрации Ханты-Мансийского района</t>
  </si>
  <si>
    <t>управление по культуре, спорту и социальной политике Администрации Ханты-Мансийского района</t>
  </si>
  <si>
    <t>Фамилия, имя, отчество руководителя ОМСУ</t>
  </si>
  <si>
    <t>Шапарина Светлана Васильевна</t>
  </si>
  <si>
    <t>Кургак Наталья Викторовна</t>
  </si>
  <si>
    <t>Должность руководителя ОМСУ</t>
  </si>
  <si>
    <t>председатель комитета</t>
  </si>
  <si>
    <t>и.о. начальника управления</t>
  </si>
  <si>
    <t>Номер телефона руководителя ОМСУ (с кодом города)</t>
  </si>
  <si>
    <t>8(3467)32-97-50</t>
  </si>
  <si>
    <t>8(3467)32-73-33</t>
  </si>
  <si>
    <t>Адрес электронной почты руководителя ОМСУ</t>
  </si>
  <si>
    <t>ssv-edu@hmrn.ru</t>
  </si>
  <si>
    <t>nvkurgak@hmrn.ru</t>
  </si>
  <si>
    <t>Фамилия, имя, отчество специалиста, ответственного за предоставление информации</t>
  </si>
  <si>
    <t>Козырева Ольга Михайловна</t>
  </si>
  <si>
    <t>Должность специалиста</t>
  </si>
  <si>
    <t>заместитель председателя комитета</t>
  </si>
  <si>
    <t>Номер телефона специалиста (с кодом города)</t>
  </si>
  <si>
    <t>8(3467)32-84-76</t>
  </si>
  <si>
    <t>Адрес электронной почты специалиста</t>
  </si>
  <si>
    <t>kom-edu@hmrn.ru</t>
  </si>
  <si>
    <t>Фамилия, имя, отчество непосредственного руководителя специалиста</t>
  </si>
  <si>
    <t>Касьянова Елена Владимировна</t>
  </si>
  <si>
    <t>Должность непосредственного руководителя</t>
  </si>
  <si>
    <t>заместитель Главы Ханты-Мансийского района по социальным вопросам</t>
  </si>
  <si>
    <t>Номер телефона непосредственного руководителя (с кодом города)</t>
  </si>
  <si>
    <t>8(3467)35-28-02</t>
  </si>
  <si>
    <t>Адрес электронной почты непосредственного руководителя</t>
  </si>
  <si>
    <t>kasyanova_ev@hmrn.ru</t>
  </si>
</sst>
</file>

<file path=xl/styles.xml><?xml version="1.0" encoding="utf-8"?>
<styleSheet xmlns="http://schemas.openxmlformats.org/spreadsheetml/2006/main" xml:space="preserve">
  <numFmts count="3">
    <numFmt numFmtId="164" formatCode="# ##0"/>
    <numFmt numFmtId="165" formatCode="# ##0.0"/>
    <numFmt numFmtId="166" formatCode="# ##0.00"/>
  </numFmts>
  <fonts count="2">
    <font>
      <b val="0"/>
      <i val="0"/>
      <strike val="0"/>
      <u val="none"/>
      <sz val="11"/>
      <color rgb="FF000000"/>
      <name val="Calibri"/>
    </font>
    <font>
      <b val="1"/>
      <i val="0"/>
      <strike val="0"/>
      <u val="none"/>
      <sz val="11"/>
      <color rgb="FF000000"/>
      <name val="Calibri"/>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xfId="0" fontId="0" numFmtId="0" fillId="0" borderId="0" applyFont="0" applyNumberFormat="0" applyFill="0" applyBorder="0" applyAlignment="0"/>
    <xf xfId="0" fontId="0" numFmtId="0" fillId="0" borderId="0" applyFont="0" applyNumberFormat="0" applyFill="0" applyBorder="0" applyAlignment="1">
      <alignment horizontal="center" vertical="bottom"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0" numFmtId="0" fillId="0" borderId="1" applyFont="0" applyNumberFormat="0" applyFill="0" applyBorder="1" applyAlignment="1">
      <alignment horizontal="left" vertical="top" textRotation="0" wrapText="true" shrinkToFit="false"/>
    </xf>
    <xf xfId="0" fontId="1" numFmtId="0" fillId="0" borderId="0" applyFont="1" applyNumberFormat="0" applyFill="0" applyBorder="0" applyAlignment="1">
      <alignment vertical="bottom" textRotation="0" wrapText="true" shrinkToFit="false"/>
    </xf>
    <xf xfId="0" fontId="0" numFmtId="164" fillId="0" borderId="1" applyFont="0" applyNumberFormat="1" applyFill="0" applyBorder="1" applyAlignment="1">
      <alignment horizontal="center" vertical="top" textRotation="0" wrapText="true" shrinkToFit="false"/>
    </xf>
    <xf xfId="0" fontId="0" numFmtId="0" fillId="0" borderId="1" applyFont="0" applyNumberFormat="0" applyFill="0" applyBorder="1" applyAlignment="1">
      <alignment horizontal="center" vertical="top" textRotation="0" wrapText="true" shrinkToFit="false"/>
    </xf>
    <xf xfId="0" fontId="0" numFmtId="165" fillId="0" borderId="1" applyFont="0" applyNumberFormat="1" applyFill="0" applyBorder="1" applyAlignment="1">
      <alignment horizontal="center" vertical="top" textRotation="0" wrapText="true" shrinkToFit="false"/>
    </xf>
    <xf xfId="0" fontId="0" numFmtId="166" fillId="0" borderId="1" applyFont="0" applyNumberFormat="1" applyFill="0" applyBorder="1" applyAlignment="1">
      <alignment horizontal="center"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 Id="rId18" Type="http://schemas.openxmlformats.org/officeDocument/2006/relationships/worksheet" Target="worksheets/sheet1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15.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hmrn.ru/ga" TargetMode="External"/><Relationship Id="rId_hyperlink_2" Type="http://schemas.openxmlformats.org/officeDocument/2006/relationships/hyperlink" Target="http://hmrn.ru/raion/ekonomika/ip/index.php" TargetMode="External"/><Relationship Id="rId_hyperlink_3" Type="http://schemas.openxmlformats.org/officeDocument/2006/relationships/hyperlink" Target="http://hmrn.ru/ga/resursnyy-tsentr/normativnye-pravovye-dokumenty/" TargetMode="External"/><Relationship Id="rId_hyperlink_4" Type="http://schemas.openxmlformats.org/officeDocument/2006/relationships/hyperlink" Target="http://hmrn.ru/ga/resursnyy-tsentr/normativnye-pravovye-dokumenty/" TargetMode="External"/><Relationship Id="rId_hyperlink_5" Type="http://schemas.openxmlformats.org/officeDocument/2006/relationships/hyperlink" Target="http://hmrn.ru/ga/resursnyy-tsentr/normativnye-pravovye-dokumenty/" TargetMode="External"/><Relationship Id="rId_hyperlink_6" Type="http://schemas.openxmlformats.org/officeDocument/2006/relationships/hyperlink" Target="http://hmrn.ru/ga/resursnyy-tsentr/normativnye-pravovye-dokumenty/" TargetMode="External"/><Relationship Id="rId_hyperlink_7" Type="http://schemas.openxmlformats.org/officeDocument/2006/relationships/hyperlink" Target="http://hmrn.ru/ga/resursnyy-tsentr/so-nko-khanty-mansiyskogo-rayona/" TargetMode="External"/><Relationship Id="rId_hyperlink_8" Type="http://schemas.openxmlformats.org/officeDocument/2006/relationships/hyperlink" Target="http://hmrn.ru/ga/resursnyy-tsentr/so-nko-khanty-mansiyskogo-rayona/" TargetMode="External"/><Relationship Id="rId_hyperlink_9" Type="http://schemas.openxmlformats.org/officeDocument/2006/relationships/hyperlink" Target="http://hmrn.ru/ga/resursnyy-tsentr/so-nko-khanty-mansiyskogo-rayona/" TargetMode="External"/><Relationship Id="rId_hyperlink_10" Type="http://schemas.openxmlformats.org/officeDocument/2006/relationships/hyperlink" Target="http://hmrn.ru/ga/resursnyy-tsentr/so-nko-khanty-mansiyskogo-rayona/" TargetMode="External"/><Relationship Id="rId_hyperlink_11" Type="http://schemas.openxmlformats.org/officeDocument/2006/relationships/hyperlink" Target="http://hmrn.ru/ga/resursnyy-tsentr/" TargetMode="External"/><Relationship Id="rId_hyperlink_12" Type="http://schemas.openxmlformats.org/officeDocument/2006/relationships/hyperlink" Target="http://hmrn.ru/ga/resursnyy-tsentr/" TargetMode="External"/></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Relationship Id="rId_hyperlink_1" Type="http://schemas.openxmlformats.org/officeDocument/2006/relationships/hyperlink" Target="http://hmrn.ru/municipal_property/perechen-imushchestva-dlya-predostavleniya-sotsialno-orientirovannym-nekomercheskim-organizatsiyam/" TargetMode="External"/><Relationship Id="rId_hyperlink_2" Type="http://schemas.openxmlformats.org/officeDocument/2006/relationships/hyperlink" Target="http://hmrn.ru/about/" TargetMode="External"/></Relationships>
</file>

<file path=xl/worksheets/_rels/sheet9.xml.rels><?xml version="1.0" encoding="UTF-8" standalone="yes"?>
<Relationships xmlns="http://schemas.openxmlformats.org/package/2006/relationships"><Relationship Id="rId_hyperlink_1" Type="http://schemas.openxmlformats.org/officeDocument/2006/relationships/hyperlink" Target="http://hmrn.ru/municipal_property/112/?bitrix_include_areas=N" TargetMode="External"/><Relationship Id="rId_hyperlink_2" Type="http://schemas.openxmlformats.org/officeDocument/2006/relationships/hyperlink" Target="http://hmrn.ru/abou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16"/>
  <sheetViews>
    <sheetView tabSelected="1" workbookViewId="0" showGridLines="true" showRowColHeaders="1">
      <selection activeCell="A16" sqref="A16"/>
    </sheetView>
  </sheetViews>
  <sheetFormatPr defaultRowHeight="14.4" outlineLevelRow="0" outlineLevelCol="0"/>
  <sheetData>
    <row r="9" spans="1:1">
      <c r="A9" s="1" t="s">
        <v>0</v>
      </c>
    </row>
    <row r="10" spans="1:1">
      <c r="A10" s="1" t="s">
        <v>1</v>
      </c>
    </row>
    <row r="11" spans="1:1">
      <c r="A11" s="1" t="s">
        <v>2</v>
      </c>
    </row>
    <row r="12" spans="1:1">
      <c r="A12" s="1"/>
    </row>
    <row r="13" spans="1:1">
      <c r="A13" s="1" t="s">
        <v>3</v>
      </c>
    </row>
    <row r="14" spans="1:1">
      <c r="A14" s="1" t="s">
        <v>4</v>
      </c>
    </row>
    <row r="15" spans="1:1">
      <c r="A15" s="1" t="s">
        <v>5</v>
      </c>
    </row>
    <row r="16" spans="1:1">
      <c r="A16" s="1" t="s">
        <v>6</v>
      </c>
    </row>
  </sheetData>
  <mergeCells>
    <mergeCell ref="A9:J9"/>
    <mergeCell ref="A10:J10"/>
    <mergeCell ref="A11:J11"/>
    <mergeCell ref="A12:J12"/>
    <mergeCell ref="A13:J13"/>
    <mergeCell ref="A14:J14"/>
    <mergeCell ref="A15:J15"/>
    <mergeCell ref="A16:J16"/>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20"/>
  <sheetViews>
    <sheetView tabSelected="0" workbookViewId="0" showGridLines="true" showRowColHeaders="1">
      <pane xSplit="3" ySplit="5" topLeftCell="D6" activePane="bottomRight" state="frozen"/>
      <selection pane="topRight"/>
      <selection pane="bottomLeft"/>
      <selection pane="bottomRight" activeCell="A1" sqref="A1:D20"/>
    </sheetView>
  </sheetViews>
  <sheetFormatPr defaultRowHeight="14.4" outlineLevelRow="0" outlineLevelCol="0"/>
  <cols>
    <col min="1" max="1" width="3" customWidth="true" style="0"/>
    <col min="2" max="2" width="50" customWidth="true" style="0"/>
    <col min="3" max="3" width="50" customWidth="true" style="0"/>
    <col min="4" max="4" width="20" customWidth="true" style="0"/>
  </cols>
  <sheetData>
    <row r="1" spans="1:4">
      <c r="A1" s="2" t="s">
        <v>579</v>
      </c>
      <c r="B1" s="5"/>
      <c r="C1" s="5"/>
      <c r="D1" s="5"/>
    </row>
    <row r="2" spans="1:4">
      <c r="A2" s="2" t="s">
        <v>2</v>
      </c>
      <c r="B2" s="5"/>
      <c r="C2" s="5"/>
      <c r="D2" s="5"/>
    </row>
    <row r="3" spans="1:4">
      <c r="A3" s="2"/>
      <c r="B3" s="5"/>
      <c r="C3" s="5"/>
      <c r="D3" s="5"/>
    </row>
    <row r="4" spans="1:4">
      <c r="A4" s="3" t="s">
        <v>8</v>
      </c>
      <c r="B4" s="3" t="s">
        <v>380</v>
      </c>
      <c r="C4" s="3" t="s">
        <v>580</v>
      </c>
      <c r="D4" s="3" t="s">
        <v>382</v>
      </c>
    </row>
    <row r="5" spans="1:4">
      <c r="A5" s="3" t="s">
        <v>12</v>
      </c>
      <c r="B5" s="3">
        <v>2</v>
      </c>
      <c r="C5" s="3">
        <v>3</v>
      </c>
      <c r="D5" s="3">
        <v>4</v>
      </c>
    </row>
    <row r="6" spans="1:4">
      <c r="A6" s="4" t="s">
        <v>581</v>
      </c>
      <c r="B6" s="4"/>
      <c r="C6" s="4"/>
      <c r="D6" s="4"/>
    </row>
    <row r="7" spans="1:4">
      <c r="A7" s="4" t="s">
        <v>206</v>
      </c>
      <c r="B7" s="4" t="s">
        <v>582</v>
      </c>
      <c r="C7" s="4" t="s">
        <v>583</v>
      </c>
      <c r="D7" s="6" t="str">
        <f>D8+D9+D10</f>
        <v>0</v>
      </c>
    </row>
    <row r="8" spans="1:4">
      <c r="A8" s="4"/>
      <c r="B8" s="4"/>
      <c r="C8" s="4" t="s">
        <v>584</v>
      </c>
      <c r="D8" s="6">
        <v>0</v>
      </c>
    </row>
    <row r="9" spans="1:4">
      <c r="A9" s="4"/>
      <c r="B9" s="4"/>
      <c r="C9" s="4" t="s">
        <v>585</v>
      </c>
      <c r="D9" s="6">
        <v>0</v>
      </c>
    </row>
    <row r="10" spans="1:4">
      <c r="A10" s="4"/>
      <c r="B10" s="4"/>
      <c r="C10" s="4" t="s">
        <v>586</v>
      </c>
      <c r="D10" s="6">
        <v>0</v>
      </c>
    </row>
    <row r="11" spans="1:4">
      <c r="A11" s="4"/>
      <c r="B11" s="4"/>
      <c r="C11" s="4" t="s">
        <v>587</v>
      </c>
      <c r="D11" s="6">
        <v>0</v>
      </c>
    </row>
    <row r="12" spans="1:4">
      <c r="A12" s="4" t="s">
        <v>207</v>
      </c>
      <c r="B12" s="4" t="s">
        <v>588</v>
      </c>
      <c r="C12" s="4" t="s">
        <v>583</v>
      </c>
      <c r="D12" s="6" t="str">
        <f>D13+D14+D15</f>
        <v>0</v>
      </c>
    </row>
    <row r="13" spans="1:4">
      <c r="A13" s="4"/>
      <c r="B13" s="4"/>
      <c r="C13" s="4" t="s">
        <v>584</v>
      </c>
      <c r="D13" s="6">
        <v>0</v>
      </c>
    </row>
    <row r="14" spans="1:4">
      <c r="A14" s="4"/>
      <c r="B14" s="4"/>
      <c r="C14" s="4" t="s">
        <v>585</v>
      </c>
      <c r="D14" s="6">
        <v>0</v>
      </c>
    </row>
    <row r="15" spans="1:4">
      <c r="A15" s="4"/>
      <c r="B15" s="4"/>
      <c r="C15" s="4" t="s">
        <v>586</v>
      </c>
      <c r="D15" s="6">
        <v>0</v>
      </c>
    </row>
    <row r="16" spans="1:4">
      <c r="A16" s="4"/>
      <c r="B16" s="4"/>
      <c r="C16" s="4" t="s">
        <v>587</v>
      </c>
      <c r="D16" s="6">
        <v>0</v>
      </c>
    </row>
    <row r="17" spans="1:4">
      <c r="A17" s="4" t="s">
        <v>23</v>
      </c>
      <c r="B17" s="4" t="s">
        <v>589</v>
      </c>
      <c r="C17" s="4" t="s">
        <v>590</v>
      </c>
      <c r="D17" s="7"/>
    </row>
    <row r="18" spans="1:4">
      <c r="A18" s="4" t="s">
        <v>35</v>
      </c>
      <c r="B18" s="4" t="s">
        <v>591</v>
      </c>
      <c r="C18" s="4" t="s">
        <v>414</v>
      </c>
      <c r="D18" s="9" t="str">
        <f>IF((D11+D16+D17)&gt;0, (D11+D16)*100/(D11+D16+D17), 0)</f>
        <v>0</v>
      </c>
    </row>
    <row r="19" spans="1:4">
      <c r="A19" s="4" t="s">
        <v>46</v>
      </c>
      <c r="B19" s="4" t="s">
        <v>592</v>
      </c>
      <c r="C19" s="4" t="s">
        <v>204</v>
      </c>
      <c r="D19" s="7"/>
    </row>
    <row r="20" spans="1:4">
      <c r="A20" s="4" t="s">
        <v>53</v>
      </c>
      <c r="B20" s="4" t="s">
        <v>593</v>
      </c>
      <c r="C20" s="4" t="s">
        <v>594</v>
      </c>
      <c r="D20" s="7"/>
    </row>
  </sheetData>
  <mergeCells>
    <mergeCell ref="A1:D1"/>
    <mergeCell ref="A2:D2"/>
    <mergeCell ref="A3:D3"/>
    <mergeCell ref="A6:D6"/>
    <mergeCell ref="B7:B11"/>
    <mergeCell ref="A7:A11"/>
    <mergeCell ref="B12:B16"/>
    <mergeCell ref="A12:A16"/>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F23"/>
  <sheetViews>
    <sheetView tabSelected="0" workbookViewId="0" showGridLines="true" showRowColHeaders="1">
      <pane xSplit="2" ySplit="5" topLeftCell="C6" activePane="bottomRight" state="frozen"/>
      <selection pane="topRight"/>
      <selection pane="bottomLeft"/>
      <selection pane="bottomRight" activeCell="A1" sqref="A1:F23"/>
    </sheetView>
  </sheetViews>
  <sheetFormatPr defaultRowHeight="14.4" outlineLevelRow="0" outlineLevelCol="0"/>
  <cols>
    <col min="1" max="1" width="3" customWidth="true" style="0"/>
    <col min="2" max="2" width="50" customWidth="true" style="0"/>
    <col min="3" max="3" width="20" customWidth="true" style="0"/>
    <col min="4" max="4" width="20" customWidth="true" style="0"/>
    <col min="5" max="5" width="20" customWidth="true" style="0"/>
    <col min="6" max="6" width="20" customWidth="true" style="0"/>
  </cols>
  <sheetData>
    <row r="1" spans="1:6">
      <c r="A1" s="2" t="s">
        <v>595</v>
      </c>
      <c r="B1" s="5"/>
      <c r="C1" s="5"/>
      <c r="D1" s="5"/>
      <c r="E1" s="5"/>
      <c r="F1" s="5"/>
    </row>
    <row r="2" spans="1:6">
      <c r="A2" s="2" t="s">
        <v>2</v>
      </c>
      <c r="B2" s="5"/>
      <c r="C2" s="5"/>
      <c r="D2" s="5"/>
      <c r="E2" s="5"/>
      <c r="F2" s="5"/>
    </row>
    <row r="3" spans="1:6">
      <c r="A3" s="2"/>
      <c r="B3" s="5"/>
      <c r="C3" s="2"/>
      <c r="D3" s="5"/>
      <c r="E3" s="5"/>
      <c r="F3" s="5"/>
    </row>
    <row r="4" spans="1:6">
      <c r="A4" s="3" t="s">
        <v>8</v>
      </c>
      <c r="B4" s="3" t="s">
        <v>596</v>
      </c>
      <c r="C4" s="3" t="s">
        <v>597</v>
      </c>
      <c r="D4" s="3" t="s">
        <v>94</v>
      </c>
      <c r="E4" s="3" t="s">
        <v>598</v>
      </c>
      <c r="F4" s="3" t="s">
        <v>104</v>
      </c>
    </row>
    <row r="5" spans="1:6">
      <c r="A5" s="3" t="s">
        <v>12</v>
      </c>
      <c r="B5" s="3">
        <v>2</v>
      </c>
      <c r="C5" s="3">
        <v>3</v>
      </c>
      <c r="D5" s="3">
        <v>4</v>
      </c>
      <c r="E5" s="3">
        <v>5</v>
      </c>
      <c r="F5" s="3">
        <v>6</v>
      </c>
    </row>
    <row r="6" spans="1:6">
      <c r="A6" s="4" t="s">
        <v>12</v>
      </c>
      <c r="B6" s="4" t="s">
        <v>599</v>
      </c>
      <c r="C6" s="6" t="str">
        <f>D6+E6+F6</f>
        <v>0</v>
      </c>
      <c r="D6" s="6" t="str">
        <f>D7+D8</f>
        <v>0</v>
      </c>
      <c r="E6" s="6" t="str">
        <f>E7+E8</f>
        <v>0</v>
      </c>
      <c r="F6" s="6" t="str">
        <f>F7+F8</f>
        <v>0</v>
      </c>
    </row>
    <row r="7" spans="1:6">
      <c r="A7" s="4"/>
      <c r="B7" s="4" t="s">
        <v>600</v>
      </c>
      <c r="C7" s="6" t="str">
        <f>D7+E7+F7</f>
        <v>0</v>
      </c>
      <c r="D7" s="7"/>
      <c r="E7" s="6">
        <v>6</v>
      </c>
      <c r="F7" s="7"/>
    </row>
    <row r="8" spans="1:6">
      <c r="A8" s="4"/>
      <c r="B8" s="4" t="s">
        <v>601</v>
      </c>
      <c r="C8" s="6" t="str">
        <f>D8+E8+F8</f>
        <v>0</v>
      </c>
      <c r="D8" s="7"/>
      <c r="E8" s="7"/>
      <c r="F8" s="7"/>
    </row>
    <row r="9" spans="1:6">
      <c r="A9" s="4" t="s">
        <v>23</v>
      </c>
      <c r="B9" s="4" t="s">
        <v>602</v>
      </c>
      <c r="C9" s="6" t="str">
        <f>D9+E9+F9</f>
        <v>0</v>
      </c>
      <c r="D9" s="6" t="str">
        <f>D10+D11</f>
        <v>0</v>
      </c>
      <c r="E9" s="6" t="str">
        <f>E10+E11</f>
        <v>0</v>
      </c>
      <c r="F9" s="6" t="str">
        <f>F10+F11</f>
        <v>0</v>
      </c>
    </row>
    <row r="10" spans="1:6">
      <c r="A10" s="4"/>
      <c r="B10" s="4" t="s">
        <v>600</v>
      </c>
      <c r="C10" s="6" t="str">
        <f>D10+E10+F10</f>
        <v>0</v>
      </c>
      <c r="D10" s="7"/>
      <c r="E10" s="7"/>
      <c r="F10" s="7"/>
    </row>
    <row r="11" spans="1:6">
      <c r="A11" s="4"/>
      <c r="B11" s="4" t="s">
        <v>601</v>
      </c>
      <c r="C11" s="6" t="str">
        <f>D11+E11+F11</f>
        <v>0</v>
      </c>
      <c r="D11" s="7"/>
      <c r="E11" s="7"/>
      <c r="F11" s="7"/>
    </row>
    <row r="12" spans="1:6">
      <c r="A12" s="4" t="s">
        <v>35</v>
      </c>
      <c r="B12" s="4" t="s">
        <v>603</v>
      </c>
      <c r="C12" s="6" t="str">
        <f>D12+E12+F12</f>
        <v>0</v>
      </c>
      <c r="D12" s="6" t="str">
        <f>D13+D14</f>
        <v>0</v>
      </c>
      <c r="E12" s="6" t="str">
        <f>E13+E14</f>
        <v>0</v>
      </c>
      <c r="F12" s="6" t="str">
        <f>F13+F14</f>
        <v>0</v>
      </c>
    </row>
    <row r="13" spans="1:6">
      <c r="A13" s="4"/>
      <c r="B13" s="4" t="s">
        <v>600</v>
      </c>
      <c r="C13" s="6" t="str">
        <f>D13+E13+F13</f>
        <v>0</v>
      </c>
      <c r="D13" s="7"/>
      <c r="E13" s="6">
        <v>6</v>
      </c>
      <c r="F13" s="7"/>
    </row>
    <row r="14" spans="1:6">
      <c r="A14" s="4"/>
      <c r="B14" s="4" t="s">
        <v>601</v>
      </c>
      <c r="C14" s="6" t="str">
        <f>D14+E14+F14</f>
        <v>0</v>
      </c>
      <c r="D14" s="7"/>
      <c r="E14" s="7"/>
      <c r="F14" s="7"/>
    </row>
    <row r="15" spans="1:6">
      <c r="A15" s="4" t="s">
        <v>46</v>
      </c>
      <c r="B15" s="4" t="s">
        <v>604</v>
      </c>
      <c r="C15" s="6" t="str">
        <f>D15+E15+F15</f>
        <v>0</v>
      </c>
      <c r="D15" s="7"/>
      <c r="E15" s="8">
        <v>95.3</v>
      </c>
      <c r="F15" s="7"/>
    </row>
    <row r="16" spans="1:6">
      <c r="A16" s="4"/>
      <c r="B16" s="4" t="s">
        <v>605</v>
      </c>
      <c r="C16" s="6" t="str">
        <f>D16+E16+F16</f>
        <v>0</v>
      </c>
      <c r="D16" s="7"/>
      <c r="E16" s="8">
        <v>95.3</v>
      </c>
      <c r="F16" s="7"/>
    </row>
    <row r="17" spans="1:6">
      <c r="A17" s="4"/>
      <c r="B17" s="4" t="s">
        <v>606</v>
      </c>
      <c r="C17" s="6" t="str">
        <f>D17+E17+F17</f>
        <v>0</v>
      </c>
      <c r="D17" s="7"/>
      <c r="E17" s="7"/>
      <c r="F17" s="7"/>
    </row>
    <row r="18" spans="1:6">
      <c r="A18" s="4" t="s">
        <v>53</v>
      </c>
      <c r="B18" s="4" t="s">
        <v>607</v>
      </c>
      <c r="C18" s="6" t="str">
        <f>D18+E18+F18</f>
        <v>0</v>
      </c>
      <c r="D18" s="7"/>
      <c r="E18" s="8">
        <v>85.96</v>
      </c>
      <c r="F18" s="7"/>
    </row>
    <row r="19" spans="1:6">
      <c r="A19" s="4"/>
      <c r="B19" s="4" t="s">
        <v>605</v>
      </c>
      <c r="C19" s="6" t="str">
        <f>D19+E19+F19</f>
        <v>0</v>
      </c>
      <c r="D19" s="7"/>
      <c r="E19" s="8">
        <v>85.96</v>
      </c>
      <c r="F19" s="7"/>
    </row>
    <row r="20" spans="1:6">
      <c r="A20" s="4"/>
      <c r="B20" s="4" t="s">
        <v>606</v>
      </c>
      <c r="C20" s="6" t="str">
        <f>D20+E20+F20</f>
        <v>0</v>
      </c>
      <c r="D20" s="7"/>
      <c r="E20" s="7"/>
      <c r="F20" s="7"/>
    </row>
    <row r="21" spans="1:6">
      <c r="A21" s="4" t="s">
        <v>238</v>
      </c>
      <c r="B21" s="4" t="s">
        <v>608</v>
      </c>
      <c r="C21" s="6" t="str">
        <f>D21+E21+F21</f>
        <v>0</v>
      </c>
      <c r="D21" s="7"/>
      <c r="E21" s="8">
        <v>90.63</v>
      </c>
      <c r="F21" s="7"/>
    </row>
    <row r="22" spans="1:6">
      <c r="A22" s="4"/>
      <c r="B22" s="4" t="s">
        <v>605</v>
      </c>
      <c r="C22" s="6" t="str">
        <f>D22+E22+F22</f>
        <v>0</v>
      </c>
      <c r="D22" s="7"/>
      <c r="E22" s="8">
        <v>90.63</v>
      </c>
      <c r="F22" s="7"/>
    </row>
    <row r="23" spans="1:6">
      <c r="A23" s="4"/>
      <c r="B23" s="4" t="s">
        <v>606</v>
      </c>
      <c r="C23" s="6" t="str">
        <f>D23+E23+F23</f>
        <v>0</v>
      </c>
      <c r="D23" s="7"/>
      <c r="E23" s="7"/>
      <c r="F23" s="7"/>
    </row>
  </sheetData>
  <mergeCells>
    <mergeCell ref="A1:F1"/>
    <mergeCell ref="A2:F2"/>
    <mergeCell ref="A3:B3"/>
    <mergeCell ref="C3:F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L7"/>
  <sheetViews>
    <sheetView tabSelected="0" workbookViewId="0" showGridLines="true" showRowColHeaders="1">
      <pane ySplit="5" topLeftCell="A6" activePane="bottomLeft" state="frozen"/>
      <selection pane="bottomLeft" activeCell="A1" sqref="A1:L7"/>
    </sheetView>
  </sheetViews>
  <sheetFormatPr defaultRowHeight="14.4" outlineLevelRow="0" outlineLevelCol="0"/>
  <cols>
    <col min="1" max="1" width="3" customWidth="true" style="0"/>
    <col min="2" max="2" width="50" customWidth="true" style="0"/>
    <col min="3" max="3" width="20" customWidth="true" style="0"/>
    <col min="4" max="4" width="20" customWidth="true" style="0"/>
    <col min="5" max="5" width="20" customWidth="true" style="0"/>
    <col min="6" max="6" width="20" customWidth="true" style="0"/>
    <col min="7" max="7" width="20" customWidth="true" style="0"/>
    <col min="8" max="8" width="20" customWidth="true" style="0"/>
    <col min="9" max="9" width="20" customWidth="true" style="0"/>
    <col min="10" max="10" width="20" customWidth="true" style="0"/>
    <col min="11" max="11" width="20" customWidth="true" style="0"/>
    <col min="12" max="12" width="20" customWidth="true" style="0"/>
  </cols>
  <sheetData>
    <row r="1" spans="1:12">
      <c r="A1" s="2" t="s">
        <v>609</v>
      </c>
      <c r="B1" s="5"/>
      <c r="C1" s="5"/>
      <c r="D1" s="5"/>
      <c r="E1" s="5"/>
      <c r="F1" s="5"/>
      <c r="G1" s="5"/>
      <c r="H1" s="5"/>
      <c r="I1" s="5"/>
      <c r="J1" s="5"/>
      <c r="K1" s="5"/>
      <c r="L1" s="5"/>
    </row>
    <row r="2" spans="1:12">
      <c r="A2" s="2" t="s">
        <v>2</v>
      </c>
      <c r="B2" s="5"/>
      <c r="C2" s="5"/>
      <c r="D2" s="5"/>
      <c r="E2" s="5"/>
      <c r="F2" s="5"/>
      <c r="G2" s="5"/>
      <c r="H2" s="5"/>
      <c r="I2" s="5"/>
      <c r="J2" s="5"/>
      <c r="K2" s="5"/>
      <c r="L2" s="5"/>
    </row>
    <row r="3" spans="1:12">
      <c r="A3" s="2"/>
      <c r="B3" s="5"/>
      <c r="C3" s="5"/>
      <c r="D3" s="5"/>
      <c r="E3" s="5"/>
      <c r="F3" s="2" t="s">
        <v>610</v>
      </c>
      <c r="G3" s="5"/>
      <c r="H3" s="5"/>
      <c r="I3" s="5"/>
      <c r="J3" s="2"/>
      <c r="K3" s="5"/>
      <c r="L3" s="5"/>
    </row>
    <row r="4" spans="1:12">
      <c r="A4" s="3" t="s">
        <v>8</v>
      </c>
      <c r="B4" s="3" t="s">
        <v>611</v>
      </c>
      <c r="C4" s="3" t="s">
        <v>612</v>
      </c>
      <c r="D4" s="3" t="s">
        <v>613</v>
      </c>
      <c r="E4" s="3" t="s">
        <v>614</v>
      </c>
      <c r="F4" s="3" t="s">
        <v>615</v>
      </c>
      <c r="G4" s="3" t="s">
        <v>616</v>
      </c>
      <c r="H4" s="3" t="s">
        <v>617</v>
      </c>
      <c r="I4" s="3" t="s">
        <v>618</v>
      </c>
      <c r="J4" s="3" t="s">
        <v>619</v>
      </c>
      <c r="K4" s="3" t="s">
        <v>620</v>
      </c>
      <c r="L4" s="3" t="s">
        <v>621</v>
      </c>
    </row>
    <row r="5" spans="1:12">
      <c r="A5" s="3" t="s">
        <v>12</v>
      </c>
      <c r="B5" s="3">
        <v>2</v>
      </c>
      <c r="C5" s="3">
        <v>3</v>
      </c>
      <c r="D5" s="3">
        <v>4</v>
      </c>
      <c r="E5" s="3">
        <v>5</v>
      </c>
      <c r="F5" s="3">
        <v>6</v>
      </c>
      <c r="G5" s="3">
        <v>7</v>
      </c>
      <c r="H5" s="3">
        <v>8</v>
      </c>
      <c r="I5" s="3">
        <v>9</v>
      </c>
      <c r="J5" s="3">
        <v>10</v>
      </c>
      <c r="K5" s="3">
        <v>11</v>
      </c>
      <c r="L5" s="3">
        <v>12</v>
      </c>
    </row>
    <row r="6" spans="1:12">
      <c r="A6" s="4"/>
      <c r="B6" s="4" t="s">
        <v>622</v>
      </c>
      <c r="C6" s="4" t="s">
        <v>623</v>
      </c>
      <c r="D6" s="4" t="s">
        <v>624</v>
      </c>
      <c r="E6" s="4" t="s">
        <v>625</v>
      </c>
      <c r="F6" s="8">
        <v>2973.4</v>
      </c>
      <c r="G6" s="4"/>
      <c r="H6" s="4"/>
      <c r="I6" s="4"/>
      <c r="J6" s="4"/>
      <c r="K6" s="4"/>
      <c r="L6" s="4" t="s">
        <v>626</v>
      </c>
    </row>
    <row r="7" spans="1:12">
      <c r="A7" s="4"/>
      <c r="B7" s="4" t="s">
        <v>622</v>
      </c>
      <c r="C7" s="4" t="s">
        <v>623</v>
      </c>
      <c r="D7" s="4" t="s">
        <v>70</v>
      </c>
      <c r="E7" s="4" t="s">
        <v>625</v>
      </c>
      <c r="F7" s="8">
        <v>6737.9</v>
      </c>
      <c r="G7" s="4"/>
      <c r="H7" s="4"/>
      <c r="I7" s="4"/>
      <c r="J7" s="4"/>
      <c r="K7" s="4"/>
      <c r="L7" s="4" t="s">
        <v>626</v>
      </c>
    </row>
  </sheetData>
  <mergeCells>
    <mergeCell ref="A1:L1"/>
    <mergeCell ref="A2:L2"/>
    <mergeCell ref="A3:E3"/>
    <mergeCell ref="F3:I3"/>
    <mergeCell ref="J3:L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L6"/>
  <sheetViews>
    <sheetView tabSelected="0" workbookViewId="0" showGridLines="true" showRowColHeaders="1">
      <pane ySplit="5" topLeftCell="A6" activePane="bottomLeft" state="frozen"/>
      <selection pane="bottomLeft" activeCell="A1" sqref="A1:L6"/>
    </sheetView>
  </sheetViews>
  <sheetFormatPr defaultRowHeight="14.4" outlineLevelRow="0" outlineLevelCol="0"/>
  <cols>
    <col min="1" max="1" width="3" customWidth="true" style="0"/>
    <col min="2" max="2" width="50" customWidth="true" style="0"/>
    <col min="3" max="3" width="20" customWidth="true" style="0"/>
    <col min="4" max="4" width="20" customWidth="true" style="0"/>
    <col min="5" max="5" width="20" customWidth="true" style="0"/>
    <col min="6" max="6" width="20" customWidth="true" style="0"/>
    <col min="7" max="7" width="20" customWidth="true" style="0"/>
    <col min="8" max="8" width="20" customWidth="true" style="0"/>
    <col min="9" max="9" width="20" customWidth="true" style="0"/>
    <col min="10" max="10" width="20" customWidth="true" style="0"/>
    <col min="11" max="11" width="20" customWidth="true" style="0"/>
    <col min="12" max="12" width="20" customWidth="true" style="0"/>
  </cols>
  <sheetData>
    <row r="1" spans="1:12">
      <c r="A1" s="2" t="s">
        <v>627</v>
      </c>
      <c r="B1" s="5"/>
      <c r="C1" s="5"/>
      <c r="D1" s="5"/>
      <c r="E1" s="5"/>
      <c r="F1" s="5"/>
      <c r="G1" s="5"/>
      <c r="H1" s="5"/>
      <c r="I1" s="5"/>
      <c r="J1" s="5"/>
      <c r="K1" s="5"/>
      <c r="L1" s="5"/>
    </row>
    <row r="2" spans="1:12">
      <c r="A2" s="2" t="s">
        <v>2</v>
      </c>
      <c r="B2" s="5"/>
      <c r="C2" s="5"/>
      <c r="D2" s="5"/>
      <c r="E2" s="5"/>
      <c r="F2" s="5"/>
      <c r="G2" s="5"/>
      <c r="H2" s="5"/>
      <c r="I2" s="5"/>
      <c r="J2" s="5"/>
      <c r="K2" s="5"/>
      <c r="L2" s="5"/>
    </row>
    <row r="3" spans="1:12">
      <c r="A3" s="2"/>
      <c r="B3" s="5"/>
      <c r="C3" s="5"/>
      <c r="D3" s="5"/>
      <c r="E3" s="5"/>
      <c r="F3" s="2" t="s">
        <v>610</v>
      </c>
      <c r="G3" s="5"/>
      <c r="H3" s="5"/>
      <c r="I3" s="5"/>
      <c r="J3" s="2"/>
      <c r="K3" s="5"/>
      <c r="L3" s="5"/>
    </row>
    <row r="4" spans="1:12">
      <c r="A4" s="3" t="s">
        <v>8</v>
      </c>
      <c r="B4" s="3" t="s">
        <v>611</v>
      </c>
      <c r="C4" s="3" t="s">
        <v>612</v>
      </c>
      <c r="D4" s="3" t="s">
        <v>613</v>
      </c>
      <c r="E4" s="3" t="s">
        <v>614</v>
      </c>
      <c r="F4" s="3" t="s">
        <v>615</v>
      </c>
      <c r="G4" s="3" t="s">
        <v>616</v>
      </c>
      <c r="H4" s="3" t="s">
        <v>617</v>
      </c>
      <c r="I4" s="3" t="s">
        <v>618</v>
      </c>
      <c r="J4" s="3" t="s">
        <v>619</v>
      </c>
      <c r="K4" s="3" t="s">
        <v>620</v>
      </c>
      <c r="L4" s="3" t="s">
        <v>621</v>
      </c>
    </row>
    <row r="5" spans="1:12">
      <c r="A5" s="3" t="s">
        <v>12</v>
      </c>
      <c r="B5" s="3">
        <v>2</v>
      </c>
      <c r="C5" s="3">
        <v>3</v>
      </c>
      <c r="D5" s="3">
        <v>4</v>
      </c>
      <c r="E5" s="3">
        <v>5</v>
      </c>
      <c r="F5" s="3">
        <v>6</v>
      </c>
      <c r="G5" s="3">
        <v>7</v>
      </c>
      <c r="H5" s="3">
        <v>8</v>
      </c>
      <c r="I5" s="3">
        <v>9</v>
      </c>
      <c r="J5" s="3">
        <v>10</v>
      </c>
      <c r="K5" s="3">
        <v>11</v>
      </c>
      <c r="L5" s="3">
        <v>12</v>
      </c>
    </row>
    <row r="6" spans="1:12">
      <c r="A6" s="4"/>
      <c r="B6" s="4" t="s">
        <v>622</v>
      </c>
      <c r="C6" s="4" t="s">
        <v>623</v>
      </c>
      <c r="D6" s="4" t="s">
        <v>624</v>
      </c>
      <c r="E6" s="4"/>
      <c r="F6" s="8">
        <v>2973.4</v>
      </c>
      <c r="G6" s="4"/>
      <c r="H6" s="4"/>
      <c r="I6" s="4"/>
      <c r="J6" s="4"/>
      <c r="K6" s="4"/>
      <c r="L6" s="4" t="s">
        <v>628</v>
      </c>
    </row>
  </sheetData>
  <mergeCells>
    <mergeCell ref="A1:L1"/>
    <mergeCell ref="A2:L2"/>
    <mergeCell ref="A3:E3"/>
    <mergeCell ref="F3:I3"/>
    <mergeCell ref="J3:L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91"/>
  <sheetViews>
    <sheetView tabSelected="0" workbookViewId="0" showGridLines="true" showRowColHeaders="1">
      <pane xSplit="3" ySplit="5" topLeftCell="D6" activePane="bottomRight" state="frozen"/>
      <selection pane="topRight"/>
      <selection pane="bottomLeft"/>
      <selection pane="bottomRight" activeCell="A1" sqref="A1:D90"/>
    </sheetView>
  </sheetViews>
  <sheetFormatPr defaultRowHeight="14.4" outlineLevelRow="0" outlineLevelCol="0"/>
  <cols>
    <col min="1" max="1" width="3" customWidth="true" style="0"/>
    <col min="2" max="2" width="50" customWidth="true" style="0"/>
    <col min="3" max="3" width="50" customWidth="true" style="0"/>
    <col min="4" max="4" width="20" customWidth="true" style="0"/>
  </cols>
  <sheetData>
    <row r="1" spans="1:4">
      <c r="A1" s="2" t="s">
        <v>629</v>
      </c>
      <c r="B1" s="5"/>
      <c r="C1" s="5"/>
      <c r="D1" s="5"/>
    </row>
    <row r="2" spans="1:4">
      <c r="A2" s="2" t="s">
        <v>2</v>
      </c>
      <c r="B2" s="5"/>
      <c r="C2" s="5"/>
      <c r="D2" s="5"/>
    </row>
    <row r="3" spans="1:4">
      <c r="A3" s="2"/>
      <c r="B3" s="5"/>
      <c r="C3" s="5"/>
      <c r="D3" s="5"/>
    </row>
    <row r="4" spans="1:4">
      <c r="A4" s="3" t="s">
        <v>8</v>
      </c>
      <c r="B4" s="3" t="s">
        <v>630</v>
      </c>
      <c r="C4" s="3" t="s">
        <v>631</v>
      </c>
      <c r="D4" s="3" t="s">
        <v>632</v>
      </c>
    </row>
    <row r="5" spans="1:4">
      <c r="A5" s="3" t="s">
        <v>12</v>
      </c>
      <c r="B5" s="3">
        <v>2</v>
      </c>
      <c r="C5" s="3">
        <v>3</v>
      </c>
      <c r="D5" s="3">
        <v>4</v>
      </c>
    </row>
    <row r="6" spans="1:4">
      <c r="A6" s="4" t="s">
        <v>633</v>
      </c>
      <c r="B6" s="4"/>
      <c r="C6" s="4"/>
      <c r="D6" s="4"/>
    </row>
    <row r="7" spans="1:4">
      <c r="A7" s="4" t="s">
        <v>12</v>
      </c>
      <c r="B7" s="4" t="s">
        <v>634</v>
      </c>
      <c r="C7" s="4" t="inlineStr">
        <is>
          <r>
            <t xml:space="preserve">Количество ресурсных центров развития СОНКО, сертифицированных Фондом «Центр гражданских и социальных инициатив Югры», единиц</t>
          </r>
          <r>
            <rPr>
              <rFont val="Calibri"/>
              <b val="false"/>
              <i val="false"/>
              <vertAlign val="superscript"/>
              <strike val="false"/>
              <color rgb="FF000000"/>
              <sz val="11"/>
              <u val="none"/>
            </rPr>
            <t xml:space="preserve">[1]</t>
          </r>
        </is>
      </c>
      <c r="D7" s="7"/>
    </row>
    <row r="8" spans="1:4">
      <c r="A8" s="4"/>
      <c r="B8" s="4"/>
      <c r="C8" s="4" t="s">
        <v>636</v>
      </c>
      <c r="D8" s="4"/>
    </row>
    <row r="9" spans="1:4">
      <c r="A9" s="4" t="s">
        <v>206</v>
      </c>
      <c r="B9" s="4" t="s">
        <v>637</v>
      </c>
      <c r="C9" s="4" t="s">
        <v>638</v>
      </c>
      <c r="D9" s="7"/>
    </row>
    <row r="10" spans="1:4">
      <c r="A10" s="4"/>
      <c r="B10" s="4"/>
      <c r="C10" s="4" t="s">
        <v>639</v>
      </c>
      <c r="D10" s="4"/>
    </row>
    <row r="11" spans="1:4">
      <c r="A11" s="4"/>
      <c r="B11" s="4"/>
      <c r="C11" s="4" t="s">
        <v>640</v>
      </c>
      <c r="D11" s="4"/>
    </row>
    <row r="12" spans="1:4">
      <c r="A12" s="4" t="s">
        <v>207</v>
      </c>
      <c r="B12" s="4" t="s">
        <v>641</v>
      </c>
      <c r="C12" s="4" t="s">
        <v>642</v>
      </c>
      <c r="D12" s="7"/>
    </row>
    <row r="13" spans="1:4">
      <c r="A13" s="4"/>
      <c r="B13" s="4"/>
      <c r="C13" s="4" t="s">
        <v>643</v>
      </c>
      <c r="D13" s="7"/>
    </row>
    <row r="14" spans="1:4">
      <c r="A14" s="4" t="s">
        <v>208</v>
      </c>
      <c r="B14" s="4" t="s">
        <v>644</v>
      </c>
      <c r="C14" s="4" t="s">
        <v>645</v>
      </c>
      <c r="D14" s="7"/>
    </row>
    <row r="15" spans="1:4">
      <c r="A15" s="4" t="s">
        <v>209</v>
      </c>
      <c r="B15" s="4" t="s">
        <v>646</v>
      </c>
      <c r="C15" s="4" t="s">
        <v>647</v>
      </c>
      <c r="D15" s="4"/>
    </row>
    <row r="16" spans="1:4">
      <c r="A16" s="4"/>
      <c r="B16" s="4"/>
      <c r="C16" s="4" t="s">
        <v>648</v>
      </c>
      <c r="D16" s="4"/>
    </row>
    <row r="17" spans="1:4">
      <c r="A17" s="4"/>
      <c r="B17" s="4"/>
      <c r="C17" s="4" t="s">
        <v>649</v>
      </c>
      <c r="D17" s="4"/>
    </row>
    <row r="18" spans="1:4">
      <c r="A18" s="4"/>
      <c r="B18" s="4"/>
      <c r="C18" s="4" t="s">
        <v>650</v>
      </c>
      <c r="D18" s="4"/>
    </row>
    <row r="19" spans="1:4">
      <c r="A19" s="4"/>
      <c r="B19" s="4"/>
      <c r="C19" s="4" t="s">
        <v>651</v>
      </c>
      <c r="D19" s="7"/>
    </row>
    <row r="20" spans="1:4">
      <c r="A20" s="4" t="s">
        <v>23</v>
      </c>
      <c r="B20" s="4" t="s">
        <v>652</v>
      </c>
      <c r="C20" s="4" t="s">
        <v>653</v>
      </c>
      <c r="D20" s="6" t="str">
        <f>D21+D22+D23+D24+D25+D26</f>
        <v>0</v>
      </c>
    </row>
    <row r="21" spans="1:4">
      <c r="A21" s="4"/>
      <c r="B21" s="4"/>
      <c r="C21" s="4" t="s">
        <v>654</v>
      </c>
      <c r="D21" s="7"/>
    </row>
    <row r="22" spans="1:4">
      <c r="A22" s="4"/>
      <c r="B22" s="4"/>
      <c r="C22" s="4" t="s">
        <v>655</v>
      </c>
      <c r="D22" s="7"/>
    </row>
    <row r="23" spans="1:4">
      <c r="A23" s="4"/>
      <c r="B23" s="4"/>
      <c r="C23" s="4" t="s">
        <v>656</v>
      </c>
      <c r="D23" s="7"/>
    </row>
    <row r="24" spans="1:4">
      <c r="A24" s="4"/>
      <c r="B24" s="4"/>
      <c r="C24" s="4" t="s">
        <v>657</v>
      </c>
      <c r="D24" s="7"/>
    </row>
    <row r="25" spans="1:4">
      <c r="A25" s="4"/>
      <c r="B25" s="4"/>
      <c r="C25" s="4" t="s">
        <v>658</v>
      </c>
      <c r="D25" s="7"/>
    </row>
    <row r="26" spans="1:4">
      <c r="A26" s="4"/>
      <c r="B26" s="4"/>
      <c r="C26" s="4" t="s">
        <v>659</v>
      </c>
      <c r="D26" s="7"/>
    </row>
    <row r="27" spans="1:4">
      <c r="A27" s="4"/>
      <c r="B27" s="4"/>
      <c r="C27" s="4" t="s">
        <v>660</v>
      </c>
      <c r="D27" s="7"/>
    </row>
    <row r="28" spans="1:4">
      <c r="A28" s="4"/>
      <c r="B28" s="4"/>
      <c r="C28" s="4" t="s">
        <v>661</v>
      </c>
      <c r="D28" s="7"/>
    </row>
    <row r="29" spans="1:4">
      <c r="A29" s="4" t="s">
        <v>35</v>
      </c>
      <c r="B29" s="4" t="s">
        <v>662</v>
      </c>
      <c r="C29" s="4" t="s">
        <v>663</v>
      </c>
      <c r="D29" s="4"/>
    </row>
    <row r="30" spans="1:4">
      <c r="A30" s="4"/>
      <c r="B30" s="4"/>
      <c r="C30" s="4" t="s">
        <v>664</v>
      </c>
      <c r="D30" s="4"/>
    </row>
    <row r="31" spans="1:4">
      <c r="A31" s="4"/>
      <c r="B31" s="4"/>
      <c r="C31" s="4" t="s">
        <v>665</v>
      </c>
      <c r="D31" s="4"/>
    </row>
    <row r="32" spans="1:4">
      <c r="A32" s="4" t="s">
        <v>220</v>
      </c>
      <c r="B32" s="4" t="s">
        <v>666</v>
      </c>
      <c r="C32" s="4" t="s">
        <v>667</v>
      </c>
      <c r="D32" s="7"/>
    </row>
    <row r="33" spans="1:4">
      <c r="A33" s="4" t="s">
        <v>221</v>
      </c>
      <c r="B33" s="4" t="s">
        <v>668</v>
      </c>
      <c r="C33" s="4" t="s">
        <v>669</v>
      </c>
      <c r="D33" s="7"/>
    </row>
    <row r="34" spans="1:4">
      <c r="A34" s="4"/>
      <c r="B34" s="4"/>
      <c r="C34" s="4" t="s">
        <v>670</v>
      </c>
      <c r="D34" s="7"/>
    </row>
    <row r="35" spans="1:4">
      <c r="A35" s="4" t="s">
        <v>46</v>
      </c>
      <c r="B35" s="4" t="s">
        <v>671</v>
      </c>
      <c r="C35" s="4" t="s">
        <v>672</v>
      </c>
      <c r="D35" s="4"/>
    </row>
    <row r="36" spans="1:4">
      <c r="A36" s="4"/>
      <c r="B36" s="4"/>
      <c r="C36" s="4" t="s">
        <v>673</v>
      </c>
      <c r="D36" s="4"/>
    </row>
    <row r="37" spans="1:4">
      <c r="A37" s="4"/>
      <c r="B37" s="4"/>
      <c r="C37" s="4" t="s">
        <v>674</v>
      </c>
      <c r="D37" s="4"/>
    </row>
    <row r="38" spans="1:4">
      <c r="A38" s="4"/>
      <c r="B38" s="4"/>
      <c r="C38" s="4" t="s">
        <v>675</v>
      </c>
      <c r="D38" s="7"/>
    </row>
    <row r="39" spans="1:4">
      <c r="A39" s="4" t="s">
        <v>227</v>
      </c>
      <c r="B39" s="4" t="s">
        <v>676</v>
      </c>
      <c r="C39" s="4" t="s">
        <v>677</v>
      </c>
      <c r="D39" s="7"/>
    </row>
    <row r="40" spans="1:4">
      <c r="A40" s="4" t="s">
        <v>228</v>
      </c>
      <c r="B40" s="4" t="s">
        <v>678</v>
      </c>
      <c r="C40" s="4" t="s">
        <v>679</v>
      </c>
      <c r="D40" s="7"/>
    </row>
    <row r="41" spans="1:4">
      <c r="A41" s="4"/>
      <c r="B41" s="4"/>
      <c r="C41" s="4" t="s">
        <v>680</v>
      </c>
      <c r="D41" s="7"/>
    </row>
    <row r="42" spans="1:4">
      <c r="A42" s="4" t="s">
        <v>53</v>
      </c>
      <c r="B42" s="4" t="s">
        <v>681</v>
      </c>
      <c r="C42" s="4" t="s">
        <v>682</v>
      </c>
      <c r="D42" s="7"/>
    </row>
    <row r="43" spans="1:4">
      <c r="A43" s="4" t="s">
        <v>238</v>
      </c>
      <c r="B43" s="4" t="s">
        <v>681</v>
      </c>
      <c r="C43" s="4" t="s">
        <v>683</v>
      </c>
      <c r="D43" s="7"/>
    </row>
    <row r="44" spans="1:4">
      <c r="A44" s="4"/>
      <c r="B44" s="4"/>
      <c r="C44" s="4" t="s">
        <v>684</v>
      </c>
      <c r="D44" s="4"/>
    </row>
    <row r="45" spans="1:4">
      <c r="A45" s="4" t="s">
        <v>110</v>
      </c>
      <c r="B45" s="4" t="s">
        <v>685</v>
      </c>
      <c r="C45" s="4" t="s">
        <v>686</v>
      </c>
      <c r="D45" s="4"/>
    </row>
    <row r="46" spans="1:4">
      <c r="A46" s="4"/>
      <c r="B46" s="4"/>
      <c r="C46" s="4" t="s">
        <v>648</v>
      </c>
      <c r="D46" s="4"/>
    </row>
    <row r="47" spans="1:4">
      <c r="A47" s="4"/>
      <c r="B47" s="4"/>
      <c r="C47" s="4" t="s">
        <v>687</v>
      </c>
      <c r="D47" s="4"/>
    </row>
    <row r="48" spans="1:4">
      <c r="A48" s="4"/>
      <c r="B48" s="4"/>
      <c r="C48" s="4" t="s">
        <v>688</v>
      </c>
      <c r="D48" s="4"/>
    </row>
    <row r="49" spans="1:4">
      <c r="A49" s="4"/>
      <c r="B49" s="4"/>
      <c r="C49" s="4" t="s">
        <v>689</v>
      </c>
      <c r="D49" s="7"/>
    </row>
    <row r="50" spans="1:4">
      <c r="A50" s="4" t="s">
        <v>118</v>
      </c>
      <c r="B50" s="4" t="s">
        <v>690</v>
      </c>
      <c r="C50" s="4" t="s">
        <v>691</v>
      </c>
      <c r="D50" s="4"/>
    </row>
    <row r="51" spans="1:4">
      <c r="A51" s="4"/>
      <c r="B51" s="4"/>
      <c r="C51" s="4" t="s">
        <v>648</v>
      </c>
      <c r="D51" s="4"/>
    </row>
    <row r="52" spans="1:4">
      <c r="A52" s="4"/>
      <c r="B52" s="4"/>
      <c r="C52" s="4" t="s">
        <v>692</v>
      </c>
      <c r="D52" s="4"/>
    </row>
    <row r="53" spans="1:4">
      <c r="A53" s="4"/>
      <c r="B53" s="4"/>
      <c r="C53" s="4" t="s">
        <v>693</v>
      </c>
      <c r="D53" s="4"/>
    </row>
    <row r="54" spans="1:4">
      <c r="A54" s="4"/>
      <c r="B54" s="4"/>
      <c r="C54" s="4" t="s">
        <v>694</v>
      </c>
      <c r="D54" s="7"/>
    </row>
    <row r="55" spans="1:4">
      <c r="A55" s="4" t="s">
        <v>132</v>
      </c>
      <c r="B55" s="4" t="s">
        <v>695</v>
      </c>
      <c r="C55" s="4" t="s">
        <v>696</v>
      </c>
      <c r="D55" s="4"/>
    </row>
    <row r="56" spans="1:4">
      <c r="A56" s="4"/>
      <c r="B56" s="4"/>
      <c r="C56" s="4" t="s">
        <v>697</v>
      </c>
      <c r="D56" s="4"/>
    </row>
    <row r="57" spans="1:4">
      <c r="A57" s="4"/>
      <c r="B57" s="4"/>
      <c r="C57" s="4" t="s">
        <v>698</v>
      </c>
      <c r="D57" s="4"/>
    </row>
    <row r="58" spans="1:4">
      <c r="A58" s="4"/>
      <c r="B58" s="4"/>
      <c r="C58" s="4" t="s">
        <v>699</v>
      </c>
      <c r="D58" s="4"/>
    </row>
    <row r="59" spans="1:4">
      <c r="A59" s="4"/>
      <c r="B59" s="4"/>
      <c r="C59" s="4" t="s">
        <v>700</v>
      </c>
      <c r="D59" s="4"/>
    </row>
    <row r="60" spans="1:4">
      <c r="A60" s="4"/>
      <c r="B60" s="4"/>
      <c r="C60" s="4" t="s">
        <v>697</v>
      </c>
      <c r="D60" s="4"/>
    </row>
    <row r="61" spans="1:4">
      <c r="A61" s="4"/>
      <c r="B61" s="4"/>
      <c r="C61" s="4" t="s">
        <v>698</v>
      </c>
      <c r="D61" s="4"/>
    </row>
    <row r="62" spans="1:4">
      <c r="A62" s="4"/>
      <c r="B62" s="4"/>
      <c r="C62" s="4" t="s">
        <v>699</v>
      </c>
      <c r="D62" s="4"/>
    </row>
    <row r="63" spans="1:4">
      <c r="A63" s="4" t="s">
        <v>701</v>
      </c>
      <c r="B63" s="4"/>
      <c r="C63" s="4"/>
      <c r="D63" s="4"/>
    </row>
    <row r="64" spans="1:4">
      <c r="A64" s="4" t="s">
        <v>145</v>
      </c>
      <c r="B64" s="4" t="s">
        <v>702</v>
      </c>
      <c r="C64" s="4" t="s">
        <v>703</v>
      </c>
      <c r="D64" s="7"/>
    </row>
    <row r="65" spans="1:4">
      <c r="A65" s="4" t="s">
        <v>159</v>
      </c>
      <c r="B65" s="4" t="s">
        <v>704</v>
      </c>
      <c r="C65" s="4" t="s">
        <v>705</v>
      </c>
      <c r="D65" s="4"/>
    </row>
    <row r="66" spans="1:4">
      <c r="A66" s="4" t="s">
        <v>170</v>
      </c>
      <c r="B66" s="4" t="s">
        <v>706</v>
      </c>
      <c r="C66" s="4" t="s">
        <v>707</v>
      </c>
      <c r="D66" s="7"/>
    </row>
    <row r="67" spans="1:4">
      <c r="A67" s="4"/>
      <c r="B67" s="4"/>
      <c r="C67" s="4" t="s">
        <v>708</v>
      </c>
      <c r="D67" s="7"/>
    </row>
    <row r="68" spans="1:4">
      <c r="A68" s="4" t="s">
        <v>709</v>
      </c>
      <c r="B68" s="4" t="s">
        <v>710</v>
      </c>
      <c r="C68" s="4" t="s">
        <v>711</v>
      </c>
      <c r="D68" s="7"/>
    </row>
    <row r="69" spans="1:4">
      <c r="A69" s="4"/>
      <c r="B69" s="4"/>
      <c r="C69" s="4" t="s">
        <v>712</v>
      </c>
      <c r="D69" s="7"/>
    </row>
    <row r="70" spans="1:4">
      <c r="A70" s="4" t="s">
        <v>183</v>
      </c>
      <c r="B70" s="4" t="s">
        <v>713</v>
      </c>
      <c r="C70" s="4" t="s">
        <v>714</v>
      </c>
      <c r="D70" s="7"/>
    </row>
    <row r="71" spans="1:4">
      <c r="A71" s="4"/>
      <c r="B71" s="4"/>
      <c r="C71" s="4" t="s">
        <v>715</v>
      </c>
      <c r="D71" s="7"/>
    </row>
    <row r="72" spans="1:4">
      <c r="A72" s="4" t="s">
        <v>187</v>
      </c>
      <c r="B72" s="4" t="s">
        <v>713</v>
      </c>
      <c r="C72" s="4" t="s">
        <v>716</v>
      </c>
      <c r="D72" s="6" t="str">
        <f>D74+D76</f>
        <v>0</v>
      </c>
    </row>
    <row r="73" spans="1:4">
      <c r="A73" s="4"/>
      <c r="B73" s="4"/>
      <c r="C73" s="4" t="s">
        <v>717</v>
      </c>
      <c r="D73" s="7"/>
    </row>
    <row r="74" spans="1:4">
      <c r="A74" s="4"/>
      <c r="B74" s="4"/>
      <c r="C74" s="4" t="s">
        <v>718</v>
      </c>
      <c r="D74" s="7"/>
    </row>
    <row r="75" spans="1:4">
      <c r="A75" s="4"/>
      <c r="B75" s="4"/>
      <c r="C75" s="4" t="s">
        <v>719</v>
      </c>
      <c r="D75" s="7"/>
    </row>
    <row r="76" spans="1:4">
      <c r="A76" s="4"/>
      <c r="B76" s="4"/>
      <c r="C76" s="4" t="s">
        <v>720</v>
      </c>
      <c r="D76" s="7"/>
    </row>
    <row r="77" spans="1:4">
      <c r="A77" s="4" t="s">
        <v>721</v>
      </c>
      <c r="B77" s="4" t="s">
        <v>722</v>
      </c>
      <c r="C77" s="4" t="s">
        <v>723</v>
      </c>
      <c r="D77" s="7"/>
    </row>
    <row r="78" spans="1:4">
      <c r="A78" s="4" t="s">
        <v>724</v>
      </c>
      <c r="B78" s="4"/>
      <c r="C78" s="4"/>
      <c r="D78" s="4"/>
    </row>
    <row r="79" spans="1:4">
      <c r="A79" s="4" t="s">
        <v>725</v>
      </c>
      <c r="B79" s="4" t="s">
        <v>726</v>
      </c>
      <c r="C79" s="4" t="s">
        <v>727</v>
      </c>
      <c r="D79" s="6" t="str">
        <f>D80+D81</f>
        <v>0</v>
      </c>
    </row>
    <row r="80" spans="1:4">
      <c r="A80" s="4"/>
      <c r="B80" s="4"/>
      <c r="C80" s="4" t="s">
        <v>728</v>
      </c>
      <c r="D80" s="6" t="str">
        <f>D64</f>
        <v>0</v>
      </c>
    </row>
    <row r="81" spans="1:4">
      <c r="A81" s="4"/>
      <c r="B81" s="4"/>
      <c r="C81" s="4" t="s">
        <v>729</v>
      </c>
      <c r="D81" s="7"/>
    </row>
    <row r="82" spans="1:4">
      <c r="A82" s="4" t="s">
        <v>730</v>
      </c>
      <c r="B82" s="4" t="s">
        <v>731</v>
      </c>
      <c r="C82" s="4" t="s">
        <v>732</v>
      </c>
      <c r="D82" s="7"/>
    </row>
    <row r="83" spans="1:4">
      <c r="A83" s="4" t="s">
        <v>733</v>
      </c>
      <c r="B83" s="4" t="s">
        <v>734</v>
      </c>
      <c r="C83" s="4" t="s">
        <v>735</v>
      </c>
      <c r="D83" s="7"/>
    </row>
    <row r="84" spans="1:4">
      <c r="A84" s="4"/>
      <c r="B84" s="4"/>
      <c r="C84" s="4" t="s">
        <v>736</v>
      </c>
      <c r="D84" s="7"/>
    </row>
    <row r="85" spans="1:4">
      <c r="A85" s="4" t="s">
        <v>737</v>
      </c>
      <c r="B85" s="4" t="s">
        <v>738</v>
      </c>
      <c r="C85" s="4" t="s">
        <v>739</v>
      </c>
      <c r="D85" s="7"/>
    </row>
    <row r="86" spans="1:4">
      <c r="A86" s="4"/>
      <c r="B86" s="4"/>
      <c r="C86" s="4" t="s">
        <v>740</v>
      </c>
      <c r="D86" s="7"/>
    </row>
    <row r="87" spans="1:4">
      <c r="A87" s="4" t="s">
        <v>741</v>
      </c>
      <c r="B87" s="4"/>
      <c r="C87" s="4"/>
      <c r="D87" s="4"/>
    </row>
    <row r="88" spans="1:4">
      <c r="A88" s="4" t="s">
        <v>742</v>
      </c>
      <c r="B88" s="4" t="s">
        <v>743</v>
      </c>
      <c r="C88" s="4" t="s">
        <v>744</v>
      </c>
      <c r="D88" s="7"/>
    </row>
    <row r="89" spans="1:4">
      <c r="A89" s="4" t="s">
        <v>745</v>
      </c>
      <c r="B89" s="4" t="s">
        <v>746</v>
      </c>
      <c r="C89" s="4" t="s">
        <v>747</v>
      </c>
      <c r="D89" s="7"/>
    </row>
    <row r="90" spans="1:4">
      <c r="A90" s="4" t="s">
        <v>748</v>
      </c>
      <c r="B90" s="4" t="s">
        <v>749</v>
      </c>
      <c r="C90" s="4" t="s">
        <v>750</v>
      </c>
      <c r="D90" s="7"/>
    </row>
    <row r="91" spans="1:4">
      <c r="A91" t="s">
        <v>751</v>
      </c>
    </row>
  </sheetData>
  <mergeCells>
    <mergeCell ref="A1:D1"/>
    <mergeCell ref="A2:D2"/>
    <mergeCell ref="A3:D3"/>
    <mergeCell ref="A6:D6"/>
    <mergeCell ref="B7:B8"/>
    <mergeCell ref="A7:A8"/>
    <mergeCell ref="B9:B11"/>
    <mergeCell ref="A9:A11"/>
    <mergeCell ref="B12:B13"/>
    <mergeCell ref="A12:A13"/>
    <mergeCell ref="B15:B19"/>
    <mergeCell ref="A15:A19"/>
    <mergeCell ref="B20:B28"/>
    <mergeCell ref="A20:A28"/>
    <mergeCell ref="B29:B31"/>
    <mergeCell ref="A29:A31"/>
    <mergeCell ref="B33:B34"/>
    <mergeCell ref="A33:A34"/>
    <mergeCell ref="B35:B38"/>
    <mergeCell ref="A35:A38"/>
    <mergeCell ref="B40:B41"/>
    <mergeCell ref="A40:A41"/>
    <mergeCell ref="B43:B44"/>
    <mergeCell ref="A43:A44"/>
    <mergeCell ref="B45:B49"/>
    <mergeCell ref="A45:A49"/>
    <mergeCell ref="B50:B54"/>
    <mergeCell ref="A50:A54"/>
    <mergeCell ref="B55:B62"/>
    <mergeCell ref="A55:A62"/>
    <mergeCell ref="A63:D63"/>
    <mergeCell ref="B66:B67"/>
    <mergeCell ref="A66:A67"/>
    <mergeCell ref="B68:B69"/>
    <mergeCell ref="A68:A69"/>
    <mergeCell ref="B70:B71"/>
    <mergeCell ref="A70:A71"/>
    <mergeCell ref="B72:B76"/>
    <mergeCell ref="A72:A76"/>
    <mergeCell ref="A78:D78"/>
    <mergeCell ref="B79:B81"/>
    <mergeCell ref="A79:A81"/>
    <mergeCell ref="B83:B84"/>
    <mergeCell ref="A83:A84"/>
    <mergeCell ref="B85:B86"/>
    <mergeCell ref="A85:A86"/>
    <mergeCell ref="A87:D87"/>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F18"/>
  <sheetViews>
    <sheetView tabSelected="0" workbookViewId="0" showGridLines="true" showRowColHeaders="1">
      <pane xSplit="1" ySplit="5" topLeftCell="B6" activePane="bottomRight" state="frozen"/>
      <selection pane="topRight"/>
      <selection pane="bottomLeft"/>
      <selection pane="bottomRight" activeCell="A1" sqref="A1:F18"/>
    </sheetView>
  </sheetViews>
  <sheetFormatPr defaultRowHeight="14.4" outlineLevelRow="0" outlineLevelCol="0"/>
  <cols>
    <col min="1" max="1" width="50" customWidth="true" style="0"/>
    <col min="2" max="2" width="20" customWidth="true" style="0"/>
    <col min="3" max="3" width="20" customWidth="true" style="0"/>
    <col min="4" max="4" width="20" customWidth="true" style="0"/>
    <col min="5" max="5" width="20" customWidth="true" style="0"/>
    <col min="6" max="6" width="20" customWidth="true" style="0"/>
  </cols>
  <sheetData>
    <row r="1" spans="1:6">
      <c r="A1" s="2" t="s">
        <v>752</v>
      </c>
      <c r="B1" s="5"/>
      <c r="C1" s="5"/>
      <c r="D1" s="5"/>
      <c r="E1" s="5"/>
      <c r="F1" s="5"/>
    </row>
    <row r="2" spans="1:6">
      <c r="A2" s="2" t="s">
        <v>2</v>
      </c>
      <c r="B2" s="5"/>
      <c r="C2" s="5"/>
      <c r="D2" s="5"/>
      <c r="E2" s="5"/>
      <c r="F2" s="5"/>
    </row>
    <row r="3" spans="1:6">
      <c r="A3" s="2"/>
      <c r="B3" s="5"/>
      <c r="C3" s="5"/>
      <c r="D3" s="5"/>
      <c r="E3" s="5"/>
      <c r="F3" s="5"/>
    </row>
    <row r="4" spans="1:6">
      <c r="A4" s="3"/>
      <c r="B4" s="3" t="s">
        <v>329</v>
      </c>
      <c r="C4" s="3" t="s">
        <v>753</v>
      </c>
      <c r="D4" s="3" t="s">
        <v>276</v>
      </c>
      <c r="E4" s="3" t="s">
        <v>277</v>
      </c>
      <c r="F4" s="3" t="s">
        <v>275</v>
      </c>
    </row>
    <row r="5" spans="1:6">
      <c r="A5" s="3" t="s">
        <v>12</v>
      </c>
      <c r="B5" s="3">
        <v>2</v>
      </c>
      <c r="C5" s="3">
        <v>3</v>
      </c>
      <c r="D5" s="3">
        <v>4</v>
      </c>
      <c r="E5" s="3">
        <v>5</v>
      </c>
      <c r="F5" s="3">
        <v>6</v>
      </c>
    </row>
    <row r="6" spans="1:6">
      <c r="A6" s="4" t="s">
        <v>754</v>
      </c>
      <c r="B6" s="4" t="s">
        <v>755</v>
      </c>
      <c r="C6" s="4"/>
      <c r="D6" s="4"/>
      <c r="E6" s="4" t="s">
        <v>756</v>
      </c>
      <c r="F6" s="4" t="s">
        <v>756</v>
      </c>
    </row>
    <row r="7" spans="1:6">
      <c r="A7" s="4" t="s">
        <v>757</v>
      </c>
      <c r="B7" s="4" t="s">
        <v>758</v>
      </c>
      <c r="C7" s="4"/>
      <c r="D7" s="4"/>
      <c r="E7" s="4" t="s">
        <v>759</v>
      </c>
      <c r="F7" s="4" t="s">
        <v>759</v>
      </c>
    </row>
    <row r="8" spans="1:6">
      <c r="A8" s="4" t="s">
        <v>760</v>
      </c>
      <c r="B8" s="4" t="s">
        <v>761</v>
      </c>
      <c r="C8" s="4"/>
      <c r="D8" s="4"/>
      <c r="E8" s="4" t="s">
        <v>762</v>
      </c>
      <c r="F8" s="4" t="s">
        <v>762</v>
      </c>
    </row>
    <row r="9" spans="1:6">
      <c r="A9" s="4" t="s">
        <v>763</v>
      </c>
      <c r="B9" s="4" t="s">
        <v>764</v>
      </c>
      <c r="C9" s="4"/>
      <c r="D9" s="4"/>
      <c r="E9" s="4" t="s">
        <v>765</v>
      </c>
      <c r="F9" s="4" t="s">
        <v>765</v>
      </c>
    </row>
    <row r="10" spans="1:6">
      <c r="A10" s="4" t="s">
        <v>766</v>
      </c>
      <c r="B10" s="4" t="s">
        <v>767</v>
      </c>
      <c r="C10" s="4"/>
      <c r="D10" s="4"/>
      <c r="E10" s="4" t="s">
        <v>768</v>
      </c>
      <c r="F10" s="4" t="s">
        <v>768</v>
      </c>
    </row>
    <row r="11" spans="1:6">
      <c r="A11" s="4" t="s">
        <v>769</v>
      </c>
      <c r="B11" s="4" t="s">
        <v>770</v>
      </c>
      <c r="C11" s="4"/>
      <c r="D11" s="4"/>
      <c r="E11" s="4" t="s">
        <v>759</v>
      </c>
      <c r="F11" s="4" t="s">
        <v>759</v>
      </c>
    </row>
    <row r="12" spans="1:6">
      <c r="A12" s="4" t="s">
        <v>771</v>
      </c>
      <c r="B12" s="4" t="s">
        <v>772</v>
      </c>
      <c r="C12" s="4"/>
      <c r="D12" s="4"/>
      <c r="E12" s="4" t="s">
        <v>762</v>
      </c>
      <c r="F12" s="4" t="s">
        <v>762</v>
      </c>
    </row>
    <row r="13" spans="1:6">
      <c r="A13" s="4" t="s">
        <v>773</v>
      </c>
      <c r="B13" s="4" t="s">
        <v>774</v>
      </c>
      <c r="C13" s="4"/>
      <c r="D13" s="4"/>
      <c r="E13" s="4" t="s">
        <v>765</v>
      </c>
      <c r="F13" s="4" t="s">
        <v>765</v>
      </c>
    </row>
    <row r="14" spans="1:6">
      <c r="A14" s="4" t="s">
        <v>775</v>
      </c>
      <c r="B14" s="4" t="s">
        <v>776</v>
      </c>
      <c r="C14" s="4"/>
      <c r="D14" s="4"/>
      <c r="E14" s="4" t="s">
        <v>768</v>
      </c>
      <c r="F14" s="4" t="s">
        <v>768</v>
      </c>
    </row>
    <row r="15" spans="1:6">
      <c r="A15" s="4" t="s">
        <v>777</v>
      </c>
      <c r="B15" s="4" t="s">
        <v>758</v>
      </c>
      <c r="C15" s="4"/>
      <c r="D15" s="4"/>
      <c r="E15" s="4" t="s">
        <v>778</v>
      </c>
      <c r="F15" s="4" t="s">
        <v>778</v>
      </c>
    </row>
    <row r="16" spans="1:6">
      <c r="A16" s="4" t="s">
        <v>779</v>
      </c>
      <c r="B16" s="4" t="s">
        <v>761</v>
      </c>
      <c r="C16" s="4"/>
      <c r="D16" s="4"/>
      <c r="E16" s="4" t="s">
        <v>780</v>
      </c>
      <c r="F16" s="4" t="s">
        <v>780</v>
      </c>
    </row>
    <row r="17" spans="1:6">
      <c r="A17" s="4" t="s">
        <v>781</v>
      </c>
      <c r="B17" s="4" t="s">
        <v>764</v>
      </c>
      <c r="C17" s="4"/>
      <c r="D17" s="4"/>
      <c r="E17" s="4" t="s">
        <v>782</v>
      </c>
      <c r="F17" s="4" t="s">
        <v>782</v>
      </c>
    </row>
    <row r="18" spans="1:6">
      <c r="A18" s="4" t="s">
        <v>783</v>
      </c>
      <c r="B18" s="4" t="s">
        <v>767</v>
      </c>
      <c r="C18" s="4"/>
      <c r="D18" s="4"/>
      <c r="E18" s="4" t="s">
        <v>784</v>
      </c>
      <c r="F18" s="4" t="s">
        <v>784</v>
      </c>
    </row>
  </sheetData>
  <mergeCells>
    <mergeCell ref="A1:F1"/>
    <mergeCell ref="A2:F2"/>
    <mergeCell ref="A3:F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208"/>
  <sheetViews>
    <sheetView tabSelected="0" workbookViewId="0" showGridLines="true" showRowColHeaders="1">
      <pane xSplit="3" ySplit="5" topLeftCell="D6" activePane="bottomRight" state="frozen"/>
      <selection pane="topRight"/>
      <selection pane="bottomLeft"/>
      <selection pane="bottomRight" activeCell="A1" sqref="A1:D207"/>
    </sheetView>
  </sheetViews>
  <sheetFormatPr defaultRowHeight="14.4" outlineLevelRow="0" outlineLevelCol="0"/>
  <cols>
    <col min="1" max="1" width="3" customWidth="true" style="0"/>
    <col min="2" max="2" width="50" customWidth="true" style="0"/>
    <col min="3" max="3" width="50" customWidth="true" style="0"/>
    <col min="4" max="4" width="20" customWidth="true" style="0"/>
  </cols>
  <sheetData>
    <row r="1" spans="1:4">
      <c r="A1" s="2" t="s">
        <v>7</v>
      </c>
      <c r="B1" s="5"/>
      <c r="C1" s="5"/>
      <c r="D1" s="5"/>
    </row>
    <row r="2" spans="1:4">
      <c r="A2" s="2" t="s">
        <v>2</v>
      </c>
      <c r="B2" s="5"/>
      <c r="C2" s="5"/>
      <c r="D2" s="5"/>
    </row>
    <row r="3" spans="1:4">
      <c r="A3" s="2"/>
      <c r="B3" s="5"/>
      <c r="C3" s="5"/>
      <c r="D3" s="5"/>
    </row>
    <row r="4" spans="1:4">
      <c r="A4" s="3" t="s">
        <v>8</v>
      </c>
      <c r="B4" s="3" t="s">
        <v>9</v>
      </c>
      <c r="C4" s="3" t="s">
        <v>10</v>
      </c>
      <c r="D4" s="3" t="s">
        <v>11</v>
      </c>
    </row>
    <row r="5" spans="1:4">
      <c r="A5" s="3" t="s">
        <v>12</v>
      </c>
      <c r="B5" s="3">
        <v>2</v>
      </c>
      <c r="C5" s="3">
        <v>3</v>
      </c>
      <c r="D5" s="3">
        <v>4</v>
      </c>
    </row>
    <row r="6" spans="1:4">
      <c r="A6" s="4" t="s">
        <v>13</v>
      </c>
      <c r="B6" s="4"/>
      <c r="C6" s="4"/>
      <c r="D6" s="4"/>
    </row>
    <row r="7" spans="1:4">
      <c r="A7" s="4" t="s">
        <v>12</v>
      </c>
      <c r="B7" s="4" t="s">
        <v>14</v>
      </c>
      <c r="C7" s="4" t="s">
        <v>15</v>
      </c>
      <c r="D7" s="4" t="s">
        <v>16</v>
      </c>
    </row>
    <row r="8" spans="1:4">
      <c r="A8" s="4"/>
      <c r="B8" s="4"/>
      <c r="C8" s="4" t="inlineStr">
        <is>
          <r>
            <t xml:space="preserve">наименование правового акта* о создании координационного органа (наделении полномочиями)</t>
          </r>
          <r>
            <rPr>
              <rFont val="Calibri"/>
              <b val="false"/>
              <i val="false"/>
              <vertAlign val="superscript"/>
              <strike val="false"/>
              <color rgb="FF000000"/>
              <sz val="11"/>
              <u val="none"/>
            </rPr>
            <t xml:space="preserve">[1]</t>
          </r>
        </is>
      </c>
      <c r="D8" s="4" t="s">
        <v>18</v>
      </c>
    </row>
    <row r="9" spans="1:4">
      <c r="A9" s="4"/>
      <c r="B9" s="4"/>
      <c r="C9" s="4" t="s">
        <v>19</v>
      </c>
      <c r="D9" s="4" t="s">
        <v>20</v>
      </c>
    </row>
    <row r="10" spans="1:4">
      <c r="A10" s="4"/>
      <c r="B10" s="4"/>
      <c r="C10" s="4" t="s">
        <v>21</v>
      </c>
      <c r="D10" s="4" t="s">
        <v>22</v>
      </c>
    </row>
    <row r="11" spans="1:4">
      <c r="A11" s="4" t="s">
        <v>23</v>
      </c>
      <c r="B11" s="4" t="s">
        <v>24</v>
      </c>
      <c r="C11" s="4" t="s">
        <v>25</v>
      </c>
      <c r="D11" s="4" t="s">
        <v>26</v>
      </c>
    </row>
    <row r="12" spans="1:4">
      <c r="A12" s="4"/>
      <c r="B12" s="4"/>
      <c r="C12" s="4" t="s">
        <v>27</v>
      </c>
      <c r="D12" s="4" t="s">
        <v>28</v>
      </c>
    </row>
    <row r="13" spans="1:4">
      <c r="A13" s="4"/>
      <c r="B13" s="4"/>
      <c r="C13" s="4" t="s">
        <v>29</v>
      </c>
      <c r="D13" s="4" t="s">
        <v>30</v>
      </c>
    </row>
    <row r="14" spans="1:4">
      <c r="A14" s="4"/>
      <c r="B14" s="4"/>
      <c r="C14" s="4" t="s">
        <v>31</v>
      </c>
      <c r="D14" s="4" t="s">
        <v>32</v>
      </c>
    </row>
    <row r="15" spans="1:4">
      <c r="A15" s="4"/>
      <c r="B15" s="4"/>
      <c r="C15" s="4" t="s">
        <v>33</v>
      </c>
      <c r="D15" s="4"/>
    </row>
    <row r="16" spans="1:4">
      <c r="A16" s="4"/>
      <c r="B16" s="4"/>
      <c r="C16" s="4" t="s">
        <v>34</v>
      </c>
      <c r="D16" s="4"/>
    </row>
    <row r="17" spans="1:4">
      <c r="A17" s="4"/>
      <c r="B17" s="4"/>
      <c r="C17" s="4" t="s">
        <v>19</v>
      </c>
      <c r="D17" s="4"/>
    </row>
    <row r="18" spans="1:4">
      <c r="A18" s="4"/>
      <c r="B18" s="4"/>
      <c r="C18" s="4" t="s">
        <v>21</v>
      </c>
      <c r="D18" s="4"/>
    </row>
    <row r="19" spans="1:4">
      <c r="A19" s="4" t="s">
        <v>35</v>
      </c>
      <c r="B19" s="4" t="s">
        <v>36</v>
      </c>
      <c r="C19" s="4" t="s">
        <v>37</v>
      </c>
      <c r="D19" s="4" t="s">
        <v>38</v>
      </c>
    </row>
    <row r="20" spans="1:4">
      <c r="A20" s="4"/>
      <c r="B20" s="4"/>
      <c r="C20" s="4" t="s">
        <v>34</v>
      </c>
      <c r="D20" s="4" t="s">
        <v>39</v>
      </c>
    </row>
    <row r="21" spans="1:4">
      <c r="A21" s="4"/>
      <c r="B21" s="4"/>
      <c r="C21" s="4" t="s">
        <v>19</v>
      </c>
      <c r="D21" s="4" t="s">
        <v>40</v>
      </c>
    </row>
    <row r="22" spans="1:4">
      <c r="A22" s="4"/>
      <c r="B22" s="4"/>
      <c r="C22" s="4" t="s">
        <v>21</v>
      </c>
      <c r="D22" s="4">
        <v>167</v>
      </c>
    </row>
    <row r="23" spans="1:4">
      <c r="A23" s="4"/>
      <c r="B23" s="4"/>
      <c r="C23" s="4" t="s">
        <v>41</v>
      </c>
      <c r="D23" s="4" t="s">
        <v>42</v>
      </c>
    </row>
    <row r="24" spans="1:4">
      <c r="A24" s="4"/>
      <c r="B24" s="4"/>
      <c r="C24" s="4" t="s">
        <v>27</v>
      </c>
      <c r="D24" s="4" t="s">
        <v>43</v>
      </c>
    </row>
    <row r="25" spans="1:4">
      <c r="A25" s="4"/>
      <c r="B25" s="4"/>
      <c r="C25" s="4" t="s">
        <v>31</v>
      </c>
      <c r="D25" s="4" t="s">
        <v>44</v>
      </c>
    </row>
    <row r="26" spans="1:4">
      <c r="A26" s="4"/>
      <c r="B26" s="4"/>
      <c r="C26" s="4" t="s">
        <v>33</v>
      </c>
      <c r="D26" s="4" t="s">
        <v>45</v>
      </c>
    </row>
    <row r="27" spans="1:4">
      <c r="A27" s="4" t="s">
        <v>46</v>
      </c>
      <c r="B27" s="4" t="s">
        <v>47</v>
      </c>
      <c r="C27" s="4" t="s">
        <v>48</v>
      </c>
      <c r="D27" s="4" t="s">
        <v>49</v>
      </c>
    </row>
    <row r="28" spans="1:4">
      <c r="A28" s="4"/>
      <c r="B28" s="4"/>
      <c r="C28" s="4" t="s">
        <v>19</v>
      </c>
      <c r="D28" s="4" t="s">
        <v>50</v>
      </c>
    </row>
    <row r="29" spans="1:4">
      <c r="A29" s="4"/>
      <c r="B29" s="4"/>
      <c r="C29" s="4" t="s">
        <v>21</v>
      </c>
      <c r="D29" s="4" t="s">
        <v>51</v>
      </c>
    </row>
    <row r="30" spans="1:4">
      <c r="A30" s="4"/>
      <c r="B30" s="4"/>
      <c r="C30" s="4" t="s">
        <v>52</v>
      </c>
      <c r="D30" s="4"/>
    </row>
    <row r="31" spans="1:4">
      <c r="A31" s="4"/>
      <c r="B31" s="4"/>
      <c r="C31" s="4" t="s">
        <v>19</v>
      </c>
      <c r="D31" s="4"/>
    </row>
    <row r="32" spans="1:4">
      <c r="A32" s="4"/>
      <c r="B32" s="4"/>
      <c r="C32" s="4" t="s">
        <v>21</v>
      </c>
      <c r="D32" s="4"/>
    </row>
    <row r="33" spans="1:4">
      <c r="A33" s="4" t="s">
        <v>53</v>
      </c>
      <c r="B33" s="4" t="s">
        <v>54</v>
      </c>
      <c r="C33" s="4" t="s">
        <v>55</v>
      </c>
      <c r="D33" s="4" t="s">
        <v>56</v>
      </c>
    </row>
    <row r="34" spans="1:4">
      <c r="A34" s="4"/>
      <c r="B34" s="4"/>
      <c r="C34" s="4" t="s">
        <v>19</v>
      </c>
      <c r="D34" s="4" t="s">
        <v>57</v>
      </c>
    </row>
    <row r="35" spans="1:4">
      <c r="A35" s="4"/>
      <c r="B35" s="4"/>
      <c r="C35" s="4" t="s">
        <v>21</v>
      </c>
      <c r="D35" s="4">
        <v>1192</v>
      </c>
    </row>
    <row r="36" spans="1:4">
      <c r="A36" s="4"/>
      <c r="B36" s="4"/>
      <c r="C36" s="4" t="s">
        <v>58</v>
      </c>
      <c r="D36" s="4" t="s">
        <v>59</v>
      </c>
    </row>
    <row r="37" spans="1:4">
      <c r="A37" s="4"/>
      <c r="B37" s="4"/>
      <c r="C37" s="4" t="s">
        <v>60</v>
      </c>
      <c r="D37" s="6">
        <v>3200</v>
      </c>
    </row>
    <row r="38" spans="1:4">
      <c r="A38" s="4"/>
      <c r="B38" s="4"/>
      <c r="C38" s="4" t="s">
        <v>61</v>
      </c>
      <c r="D38" s="6">
        <v>2800</v>
      </c>
    </row>
    <row r="39" spans="1:4">
      <c r="A39" s="4"/>
      <c r="B39" s="4"/>
      <c r="C39" s="4" t="s">
        <v>62</v>
      </c>
      <c r="D39" s="4" t="s">
        <v>63</v>
      </c>
    </row>
    <row r="40" spans="1:4">
      <c r="A40" s="4"/>
      <c r="B40" s="4"/>
      <c r="C40" s="4" t="s">
        <v>64</v>
      </c>
      <c r="D40" s="6">
        <v>7</v>
      </c>
    </row>
    <row r="41" spans="1:4">
      <c r="A41" s="4"/>
      <c r="B41" s="4"/>
      <c r="C41" s="4" t="s">
        <v>65</v>
      </c>
      <c r="D41" s="6">
        <v>6</v>
      </c>
    </row>
    <row r="42" spans="1:4">
      <c r="A42" s="4" t="s">
        <v>66</v>
      </c>
      <c r="B42" s="4" t="s">
        <v>67</v>
      </c>
      <c r="C42" s="4" t="s">
        <v>55</v>
      </c>
      <c r="D42" s="4" t="s">
        <v>68</v>
      </c>
    </row>
    <row r="43" spans="1:4">
      <c r="A43" s="4"/>
      <c r="B43" s="4"/>
      <c r="C43" s="4" t="s">
        <v>19</v>
      </c>
      <c r="D43" s="4" t="s">
        <v>57</v>
      </c>
    </row>
    <row r="44" spans="1:4">
      <c r="A44" s="4"/>
      <c r="B44" s="4"/>
      <c r="C44" s="4" t="s">
        <v>21</v>
      </c>
      <c r="D44" s="4">
        <v>1176</v>
      </c>
    </row>
    <row r="45" spans="1:4">
      <c r="A45" s="4"/>
      <c r="B45" s="4"/>
      <c r="C45" s="4" t="s">
        <v>69</v>
      </c>
      <c r="D45" s="4" t="s">
        <v>70</v>
      </c>
    </row>
    <row r="46" spans="1:4">
      <c r="A46" s="4"/>
      <c r="B46" s="4"/>
      <c r="C46" s="4" t="s">
        <v>71</v>
      </c>
      <c r="D46" s="4" t="s">
        <v>72</v>
      </c>
    </row>
    <row r="47" spans="1:4">
      <c r="A47" s="4"/>
      <c r="B47" s="4"/>
      <c r="C47" s="4" t="s">
        <v>73</v>
      </c>
      <c r="D47" s="6">
        <v>0</v>
      </c>
    </row>
    <row r="48" spans="1:4">
      <c r="A48" s="4"/>
      <c r="B48" s="4"/>
      <c r="C48" s="4" t="s">
        <v>74</v>
      </c>
      <c r="D48" s="6">
        <v>0</v>
      </c>
    </row>
    <row r="49" spans="1:4">
      <c r="A49" s="4"/>
      <c r="B49" s="4"/>
      <c r="C49" s="4" t="s">
        <v>75</v>
      </c>
      <c r="D49" s="6">
        <v>0</v>
      </c>
    </row>
    <row r="50" spans="1:4">
      <c r="A50" s="4"/>
      <c r="B50" s="4"/>
      <c r="C50" s="4" t="s">
        <v>76</v>
      </c>
      <c r="D50" s="6">
        <v>0</v>
      </c>
    </row>
    <row r="51" spans="1:4">
      <c r="A51" s="4" t="s">
        <v>77</v>
      </c>
      <c r="B51" s="4"/>
      <c r="C51" s="4"/>
      <c r="D51" s="4"/>
    </row>
    <row r="52" spans="1:4">
      <c r="A52" s="4" t="s">
        <v>78</v>
      </c>
      <c r="B52" s="4" t="s">
        <v>79</v>
      </c>
      <c r="C52" s="4" t="s">
        <v>80</v>
      </c>
      <c r="D52" s="4"/>
    </row>
    <row r="53" spans="1:4">
      <c r="A53" s="4"/>
      <c r="B53" s="4"/>
      <c r="C53" s="4" t="s">
        <v>19</v>
      </c>
      <c r="D53" s="4"/>
    </row>
    <row r="54" spans="1:4">
      <c r="A54" s="4"/>
      <c r="B54" s="4"/>
      <c r="C54" s="4" t="s">
        <v>21</v>
      </c>
      <c r="D54" s="4"/>
    </row>
    <row r="55" spans="1:4">
      <c r="A55" s="4"/>
      <c r="B55" s="4"/>
      <c r="C55" s="4" t="s">
        <v>81</v>
      </c>
      <c r="D55" s="4"/>
    </row>
    <row r="56" spans="1:4">
      <c r="A56" s="4"/>
      <c r="B56" s="4"/>
      <c r="C56" s="4" t="s">
        <v>19</v>
      </c>
      <c r="D56" s="4"/>
    </row>
    <row r="57" spans="1:4">
      <c r="A57" s="4"/>
      <c r="B57" s="4"/>
      <c r="C57" s="4" t="s">
        <v>21</v>
      </c>
      <c r="D57" s="4"/>
    </row>
    <row r="58" spans="1:4">
      <c r="A58" s="4"/>
      <c r="B58" s="4"/>
      <c r="C58" s="4" t="s">
        <v>82</v>
      </c>
      <c r="D58" s="4"/>
    </row>
    <row r="59" spans="1:4">
      <c r="A59" s="4"/>
      <c r="B59" s="4"/>
      <c r="C59" s="4" t="s">
        <v>83</v>
      </c>
      <c r="D59" s="7"/>
    </row>
    <row r="60" spans="1:4">
      <c r="A60" s="4" t="s">
        <v>84</v>
      </c>
      <c r="B60" s="4" t="s">
        <v>85</v>
      </c>
      <c r="C60" s="4" t="s">
        <v>80</v>
      </c>
      <c r="D60" s="4" t="s">
        <v>86</v>
      </c>
    </row>
    <row r="61" spans="1:4">
      <c r="A61" s="4"/>
      <c r="B61" s="4"/>
      <c r="C61" s="4" t="s">
        <v>19</v>
      </c>
      <c r="D61" s="4" t="s">
        <v>87</v>
      </c>
    </row>
    <row r="62" spans="1:4">
      <c r="A62" s="4"/>
      <c r="B62" s="4"/>
      <c r="C62" s="4" t="s">
        <v>21</v>
      </c>
      <c r="D62" s="4" t="s">
        <v>88</v>
      </c>
    </row>
    <row r="63" spans="1:4">
      <c r="A63" s="4"/>
      <c r="B63" s="4"/>
      <c r="C63" s="4" t="s">
        <v>81</v>
      </c>
      <c r="D63" s="4" t="s">
        <v>89</v>
      </c>
    </row>
    <row r="64" spans="1:4">
      <c r="A64" s="4"/>
      <c r="B64" s="4"/>
      <c r="C64" s="4" t="s">
        <v>19</v>
      </c>
      <c r="D64" s="4" t="s">
        <v>90</v>
      </c>
    </row>
    <row r="65" spans="1:4">
      <c r="A65" s="4"/>
      <c r="B65" s="4"/>
      <c r="C65" s="4" t="s">
        <v>21</v>
      </c>
      <c r="D65" s="4">
        <v>403</v>
      </c>
    </row>
    <row r="66" spans="1:4">
      <c r="A66" s="4"/>
      <c r="B66" s="4"/>
      <c r="C66" s="4" t="s">
        <v>82</v>
      </c>
      <c r="D66" s="4" t="s">
        <v>91</v>
      </c>
    </row>
    <row r="67" spans="1:4">
      <c r="A67" s="4"/>
      <c r="B67" s="4"/>
      <c r="C67" s="4" t="s">
        <v>92</v>
      </c>
      <c r="D67" s="8">
        <v>34.4</v>
      </c>
    </row>
    <row r="68" spans="1:4">
      <c r="A68" s="4" t="s">
        <v>93</v>
      </c>
      <c r="B68" s="4" t="s">
        <v>94</v>
      </c>
      <c r="C68" s="4" t="s">
        <v>80</v>
      </c>
      <c r="D68" s="4" t="s">
        <v>95</v>
      </c>
    </row>
    <row r="69" spans="1:4">
      <c r="A69" s="4"/>
      <c r="B69" s="4"/>
      <c r="C69" s="4" t="s">
        <v>19</v>
      </c>
      <c r="D69" s="4" t="s">
        <v>57</v>
      </c>
    </row>
    <row r="70" spans="1:4">
      <c r="A70" s="4"/>
      <c r="B70" s="4"/>
      <c r="C70" s="4" t="s">
        <v>21</v>
      </c>
      <c r="D70" s="4">
        <v>1191</v>
      </c>
    </row>
    <row r="71" spans="1:4">
      <c r="A71" s="4"/>
      <c r="B71" s="4"/>
      <c r="C71" s="4" t="s">
        <v>81</v>
      </c>
      <c r="D71" s="4" t="s">
        <v>96</v>
      </c>
    </row>
    <row r="72" spans="1:4">
      <c r="A72" s="4"/>
      <c r="B72" s="4"/>
      <c r="C72" s="4" t="s">
        <v>19</v>
      </c>
      <c r="D72" s="4"/>
    </row>
    <row r="73" spans="1:4">
      <c r="A73" s="4"/>
      <c r="B73" s="4"/>
      <c r="C73" s="4" t="s">
        <v>21</v>
      </c>
      <c r="D73" s="4" t="s">
        <v>97</v>
      </c>
    </row>
    <row r="74" spans="1:4">
      <c r="A74" s="4"/>
      <c r="B74" s="4"/>
      <c r="C74" s="4" t="s">
        <v>82</v>
      </c>
      <c r="D74" s="4" t="s">
        <v>98</v>
      </c>
    </row>
    <row r="75" spans="1:4">
      <c r="A75" s="4"/>
      <c r="B75" s="4"/>
      <c r="C75" s="4" t="s">
        <v>99</v>
      </c>
      <c r="D75" s="6">
        <v>5</v>
      </c>
    </row>
    <row r="76" spans="1:4">
      <c r="A76" s="4" t="s">
        <v>100</v>
      </c>
      <c r="B76" s="4" t="s">
        <v>101</v>
      </c>
      <c r="C76" s="4" t="s">
        <v>80</v>
      </c>
      <c r="D76" s="4"/>
    </row>
    <row r="77" spans="1:4">
      <c r="A77" s="4"/>
      <c r="B77" s="4"/>
      <c r="C77" s="4" t="s">
        <v>19</v>
      </c>
      <c r="D77" s="4"/>
    </row>
    <row r="78" spans="1:4">
      <c r="A78" s="4"/>
      <c r="B78" s="4"/>
      <c r="C78" s="4" t="s">
        <v>21</v>
      </c>
      <c r="D78" s="4"/>
    </row>
    <row r="79" spans="1:4">
      <c r="A79" s="4"/>
      <c r="B79" s="4"/>
      <c r="C79" s="4" t="s">
        <v>81</v>
      </c>
      <c r="D79" s="4"/>
    </row>
    <row r="80" spans="1:4">
      <c r="A80" s="4"/>
      <c r="B80" s="4"/>
      <c r="C80" s="4" t="s">
        <v>19</v>
      </c>
      <c r="D80" s="4"/>
    </row>
    <row r="81" spans="1:4">
      <c r="A81" s="4"/>
      <c r="B81" s="4"/>
      <c r="C81" s="4" t="s">
        <v>21</v>
      </c>
      <c r="D81" s="4"/>
    </row>
    <row r="82" spans="1:4">
      <c r="A82" s="4"/>
      <c r="B82" s="4"/>
      <c r="C82" s="4" t="s">
        <v>82</v>
      </c>
      <c r="D82" s="4"/>
    </row>
    <row r="83" spans="1:4">
      <c r="A83" s="4"/>
      <c r="B83" s="4"/>
      <c r="C83" s="4" t="s">
        <v>102</v>
      </c>
      <c r="D83" s="7"/>
    </row>
    <row r="84" spans="1:4">
      <c r="A84" s="4" t="s">
        <v>103</v>
      </c>
      <c r="B84" s="4" t="s">
        <v>104</v>
      </c>
      <c r="C84" s="4" t="s">
        <v>80</v>
      </c>
      <c r="D84" s="4" t="s">
        <v>105</v>
      </c>
    </row>
    <row r="85" spans="1:4">
      <c r="A85" s="4"/>
      <c r="B85" s="4"/>
      <c r="C85" s="4" t="s">
        <v>19</v>
      </c>
      <c r="D85" s="4" t="s">
        <v>57</v>
      </c>
    </row>
    <row r="86" spans="1:4">
      <c r="A86" s="4"/>
      <c r="B86" s="4"/>
      <c r="C86" s="4" t="s">
        <v>21</v>
      </c>
      <c r="D86" s="4">
        <v>1184</v>
      </c>
    </row>
    <row r="87" spans="1:4">
      <c r="A87" s="4"/>
      <c r="B87" s="4"/>
      <c r="C87" s="4" t="s">
        <v>81</v>
      </c>
      <c r="D87" s="4" t="s">
        <v>106</v>
      </c>
    </row>
    <row r="88" spans="1:4">
      <c r="A88" s="4"/>
      <c r="B88" s="4"/>
      <c r="C88" s="4" t="s">
        <v>19</v>
      </c>
      <c r="D88" s="4"/>
    </row>
    <row r="89" spans="1:4">
      <c r="A89" s="4"/>
      <c r="B89" s="4"/>
      <c r="C89" s="4" t="s">
        <v>21</v>
      </c>
      <c r="D89" s="4" t="s">
        <v>107</v>
      </c>
    </row>
    <row r="90" spans="1:4">
      <c r="A90" s="4"/>
      <c r="B90" s="4"/>
      <c r="C90" s="4" t="s">
        <v>82</v>
      </c>
      <c r="D90" s="4" t="s">
        <v>108</v>
      </c>
    </row>
    <row r="91" spans="1:4">
      <c r="A91" s="4"/>
      <c r="B91" s="4"/>
      <c r="C91" s="4" t="s">
        <v>109</v>
      </c>
      <c r="D91" s="8">
        <v>1.1</v>
      </c>
    </row>
    <row r="92" spans="1:4">
      <c r="A92" s="4" t="s">
        <v>110</v>
      </c>
      <c r="B92" s="4" t="s">
        <v>111</v>
      </c>
      <c r="C92" s="4" t="s">
        <v>112</v>
      </c>
      <c r="D92" s="4" t="s">
        <v>113</v>
      </c>
    </row>
    <row r="93" spans="1:4">
      <c r="A93" s="4"/>
      <c r="B93" s="4"/>
      <c r="C93" s="4" t="s">
        <v>114</v>
      </c>
      <c r="D93" s="4" t="s">
        <v>115</v>
      </c>
    </row>
    <row r="94" spans="1:4">
      <c r="A94" s="4"/>
      <c r="B94" s="4"/>
      <c r="C94" s="4" t="s">
        <v>116</v>
      </c>
      <c r="D94" s="4"/>
    </row>
    <row r="95" spans="1:4">
      <c r="A95" s="4"/>
      <c r="B95" s="4"/>
      <c r="C95" s="4" t="s">
        <v>114</v>
      </c>
      <c r="D95" s="4" t="s">
        <v>117</v>
      </c>
    </row>
    <row r="96" spans="1:4">
      <c r="A96" s="4" t="s">
        <v>118</v>
      </c>
      <c r="B96" s="4" t="s">
        <v>119</v>
      </c>
      <c r="C96" s="4"/>
      <c r="D96" s="4"/>
    </row>
    <row r="97" spans="1:4">
      <c r="A97" s="4" t="s">
        <v>120</v>
      </c>
      <c r="B97" s="4" t="s">
        <v>79</v>
      </c>
      <c r="C97" s="4" t="s">
        <v>121</v>
      </c>
      <c r="D97" s="4" t="s">
        <v>122</v>
      </c>
    </row>
    <row r="98" spans="1:4">
      <c r="A98" s="4"/>
      <c r="B98" s="4"/>
      <c r="C98" s="4" t="s">
        <v>19</v>
      </c>
      <c r="D98" s="4" t="s">
        <v>123</v>
      </c>
    </row>
    <row r="99" spans="1:4">
      <c r="A99" s="4"/>
      <c r="B99" s="4"/>
      <c r="C99" s="4" t="s">
        <v>21</v>
      </c>
      <c r="D99" s="4" t="s">
        <v>124</v>
      </c>
    </row>
    <row r="100" spans="1:4">
      <c r="A100" s="4"/>
      <c r="B100" s="4"/>
      <c r="C100" s="4" t="s">
        <v>125</v>
      </c>
      <c r="D100" s="4" t="s">
        <v>126</v>
      </c>
    </row>
    <row r="101" spans="1:4">
      <c r="A101" s="4" t="s">
        <v>127</v>
      </c>
      <c r="B101" s="4" t="s">
        <v>85</v>
      </c>
      <c r="C101" s="4" t="s">
        <v>121</v>
      </c>
      <c r="D101" s="4" t="s">
        <v>122</v>
      </c>
    </row>
    <row r="102" spans="1:4">
      <c r="A102" s="4"/>
      <c r="B102" s="4"/>
      <c r="C102" s="4" t="s">
        <v>19</v>
      </c>
      <c r="D102" s="4" t="s">
        <v>128</v>
      </c>
    </row>
    <row r="103" spans="1:4">
      <c r="A103" s="4"/>
      <c r="B103" s="4"/>
      <c r="C103" s="4" t="s">
        <v>21</v>
      </c>
      <c r="D103" s="4" t="s">
        <v>124</v>
      </c>
    </row>
    <row r="104" spans="1:4">
      <c r="A104" s="4"/>
      <c r="B104" s="4"/>
      <c r="C104" s="4" t="s">
        <v>125</v>
      </c>
      <c r="D104" s="4" t="s">
        <v>126</v>
      </c>
    </row>
    <row r="105" spans="1:4">
      <c r="A105" s="4" t="s">
        <v>129</v>
      </c>
      <c r="B105" s="4" t="s">
        <v>94</v>
      </c>
      <c r="C105" s="4" t="s">
        <v>121</v>
      </c>
      <c r="D105" s="4" t="s">
        <v>122</v>
      </c>
    </row>
    <row r="106" spans="1:4">
      <c r="A106" s="4"/>
      <c r="B106" s="4"/>
      <c r="C106" s="4" t="s">
        <v>19</v>
      </c>
      <c r="D106" s="4" t="s">
        <v>128</v>
      </c>
    </row>
    <row r="107" spans="1:4">
      <c r="A107" s="4"/>
      <c r="B107" s="4"/>
      <c r="C107" s="4" t="s">
        <v>21</v>
      </c>
      <c r="D107" s="4" t="s">
        <v>124</v>
      </c>
    </row>
    <row r="108" spans="1:4">
      <c r="A108" s="4"/>
      <c r="B108" s="4"/>
      <c r="C108" s="4" t="s">
        <v>125</v>
      </c>
      <c r="D108" s="4" t="s">
        <v>126</v>
      </c>
    </row>
    <row r="109" spans="1:4">
      <c r="A109" s="4" t="s">
        <v>130</v>
      </c>
      <c r="B109" s="4" t="s">
        <v>101</v>
      </c>
      <c r="C109" s="4" t="s">
        <v>121</v>
      </c>
      <c r="D109" s="4"/>
    </row>
    <row r="110" spans="1:4">
      <c r="A110" s="4"/>
      <c r="B110" s="4"/>
      <c r="C110" s="4" t="s">
        <v>19</v>
      </c>
      <c r="D110" s="4"/>
    </row>
    <row r="111" spans="1:4">
      <c r="A111" s="4"/>
      <c r="B111" s="4"/>
      <c r="C111" s="4" t="s">
        <v>21</v>
      </c>
      <c r="D111" s="4"/>
    </row>
    <row r="112" spans="1:4">
      <c r="A112" s="4"/>
      <c r="B112" s="4"/>
      <c r="C112" s="4" t="s">
        <v>125</v>
      </c>
      <c r="D112" s="4"/>
    </row>
    <row r="113" spans="1:4">
      <c r="A113" s="4" t="s">
        <v>131</v>
      </c>
      <c r="B113" s="4" t="s">
        <v>104</v>
      </c>
      <c r="C113" s="4" t="s">
        <v>121</v>
      </c>
      <c r="D113" s="4" t="s">
        <v>122</v>
      </c>
    </row>
    <row r="114" spans="1:4">
      <c r="A114" s="4"/>
      <c r="B114" s="4"/>
      <c r="C114" s="4" t="s">
        <v>19</v>
      </c>
      <c r="D114" s="4" t="s">
        <v>128</v>
      </c>
    </row>
    <row r="115" spans="1:4">
      <c r="A115" s="4"/>
      <c r="B115" s="4"/>
      <c r="C115" s="4" t="s">
        <v>21</v>
      </c>
      <c r="D115" s="4" t="s">
        <v>124</v>
      </c>
    </row>
    <row r="116" spans="1:4">
      <c r="A116" s="4"/>
      <c r="B116" s="4"/>
      <c r="C116" s="4" t="s">
        <v>125</v>
      </c>
      <c r="D116" s="4" t="s">
        <v>126</v>
      </c>
    </row>
    <row r="117" spans="1:4">
      <c r="A117" s="4" t="s">
        <v>132</v>
      </c>
      <c r="B117" s="4" t="s">
        <v>133</v>
      </c>
      <c r="C117" s="4"/>
      <c r="D117" s="4"/>
    </row>
    <row r="118" spans="1:4">
      <c r="A118" s="4" t="s">
        <v>134</v>
      </c>
      <c r="B118" s="4" t="s">
        <v>79</v>
      </c>
      <c r="C118" s="4" t="s">
        <v>121</v>
      </c>
      <c r="D118" s="4"/>
    </row>
    <row r="119" spans="1:4">
      <c r="A119" s="4"/>
      <c r="B119" s="4"/>
      <c r="C119" s="4" t="s">
        <v>19</v>
      </c>
      <c r="D119" s="4"/>
    </row>
    <row r="120" spans="1:4">
      <c r="A120" s="4"/>
      <c r="B120" s="4"/>
      <c r="C120" s="4" t="s">
        <v>21</v>
      </c>
      <c r="D120" s="4"/>
    </row>
    <row r="121" spans="1:4">
      <c r="A121" s="4" t="s">
        <v>135</v>
      </c>
      <c r="B121" s="4" t="s">
        <v>85</v>
      </c>
      <c r="C121" s="4" t="s">
        <v>136</v>
      </c>
      <c r="D121" s="4" t="s">
        <v>137</v>
      </c>
    </row>
    <row r="122" spans="1:4">
      <c r="A122" s="4"/>
      <c r="B122" s="4"/>
      <c r="C122" s="4" t="s">
        <v>19</v>
      </c>
      <c r="D122" s="4" t="s">
        <v>138</v>
      </c>
    </row>
    <row r="123" spans="1:4">
      <c r="A123" s="4"/>
      <c r="B123" s="4"/>
      <c r="C123" s="4" t="s">
        <v>21</v>
      </c>
      <c r="D123" s="4" t="s">
        <v>139</v>
      </c>
    </row>
    <row r="124" spans="1:4">
      <c r="A124" s="4" t="s">
        <v>140</v>
      </c>
      <c r="B124" s="4" t="s">
        <v>94</v>
      </c>
      <c r="C124" s="4" t="s">
        <v>136</v>
      </c>
      <c r="D124" s="4" t="s">
        <v>141</v>
      </c>
    </row>
    <row r="125" spans="1:4">
      <c r="A125" s="4"/>
      <c r="B125" s="4"/>
      <c r="C125" s="4" t="s">
        <v>19</v>
      </c>
      <c r="D125" s="4" t="s">
        <v>142</v>
      </c>
    </row>
    <row r="126" spans="1:4">
      <c r="A126" s="4"/>
      <c r="B126" s="4"/>
      <c r="C126" s="4" t="s">
        <v>21</v>
      </c>
      <c r="D126" s="4">
        <v>399</v>
      </c>
    </row>
    <row r="127" spans="1:4">
      <c r="A127" s="4" t="s">
        <v>143</v>
      </c>
      <c r="B127" s="4" t="s">
        <v>101</v>
      </c>
      <c r="C127" s="4" t="s">
        <v>136</v>
      </c>
      <c r="D127" s="4"/>
    </row>
    <row r="128" spans="1:4">
      <c r="A128" s="4"/>
      <c r="B128" s="4"/>
      <c r="C128" s="4" t="s">
        <v>19</v>
      </c>
      <c r="D128" s="4"/>
    </row>
    <row r="129" spans="1:4">
      <c r="A129" s="4"/>
      <c r="B129" s="4"/>
      <c r="C129" s="4" t="s">
        <v>21</v>
      </c>
      <c r="D129" s="4"/>
    </row>
    <row r="130" spans="1:4">
      <c r="A130" s="4" t="s">
        <v>144</v>
      </c>
      <c r="B130" s="4" t="s">
        <v>104</v>
      </c>
      <c r="C130" s="4" t="s">
        <v>136</v>
      </c>
      <c r="D130" s="4" t="s">
        <v>141</v>
      </c>
    </row>
    <row r="131" spans="1:4">
      <c r="A131" s="4"/>
      <c r="B131" s="4"/>
      <c r="C131" s="4" t="s">
        <v>19</v>
      </c>
      <c r="D131" s="4" t="s">
        <v>142</v>
      </c>
    </row>
    <row r="132" spans="1:4">
      <c r="A132" s="4"/>
      <c r="B132" s="4"/>
      <c r="C132" s="4" t="s">
        <v>21</v>
      </c>
      <c r="D132" s="4">
        <v>399</v>
      </c>
    </row>
    <row r="133" spans="1:4">
      <c r="A133" s="4" t="s">
        <v>145</v>
      </c>
      <c r="B133" s="4" t="s">
        <v>146</v>
      </c>
      <c r="C133" s="4"/>
      <c r="D133" s="4"/>
    </row>
    <row r="134" spans="1:4">
      <c r="A134" s="4" t="s">
        <v>147</v>
      </c>
      <c r="B134" s="4" t="s">
        <v>79</v>
      </c>
      <c r="C134" s="4" t="s">
        <v>148</v>
      </c>
      <c r="D134" s="4"/>
    </row>
    <row r="135" spans="1:4">
      <c r="A135" s="4"/>
      <c r="B135" s="4"/>
      <c r="C135" s="4" t="s">
        <v>19</v>
      </c>
      <c r="D135" s="4"/>
    </row>
    <row r="136" spans="1:4">
      <c r="A136" s="4"/>
      <c r="B136" s="4"/>
      <c r="C136" s="4" t="s">
        <v>21</v>
      </c>
      <c r="D136" s="4"/>
    </row>
    <row r="137" spans="1:4">
      <c r="A137" s="4" t="s">
        <v>149</v>
      </c>
      <c r="B137" s="4" t="s">
        <v>85</v>
      </c>
      <c r="C137" s="4" t="s">
        <v>148</v>
      </c>
      <c r="D137" s="4" t="s">
        <v>150</v>
      </c>
    </row>
    <row r="138" spans="1:4">
      <c r="A138" s="4"/>
      <c r="B138" s="4"/>
      <c r="C138" s="4" t="s">
        <v>19</v>
      </c>
      <c r="D138" s="4" t="s">
        <v>151</v>
      </c>
    </row>
    <row r="139" spans="1:4">
      <c r="A139" s="4"/>
      <c r="B139" s="4"/>
      <c r="C139" s="4" t="s">
        <v>21</v>
      </c>
      <c r="D139" s="4">
        <v>393</v>
      </c>
    </row>
    <row r="140" spans="1:4">
      <c r="A140" s="4" t="s">
        <v>152</v>
      </c>
      <c r="B140" s="4" t="s">
        <v>94</v>
      </c>
      <c r="C140" s="4" t="s">
        <v>148</v>
      </c>
      <c r="D140" s="4" t="s">
        <v>153</v>
      </c>
    </row>
    <row r="141" spans="1:4">
      <c r="A141" s="4"/>
      <c r="B141" s="4"/>
      <c r="C141" s="4" t="s">
        <v>19</v>
      </c>
      <c r="D141" s="4" t="s">
        <v>154</v>
      </c>
    </row>
    <row r="142" spans="1:4">
      <c r="A142" s="4"/>
      <c r="B142" s="4"/>
      <c r="C142" s="4" t="s">
        <v>21</v>
      </c>
      <c r="D142" s="4">
        <v>101</v>
      </c>
    </row>
    <row r="143" spans="1:4">
      <c r="A143" s="4" t="s">
        <v>155</v>
      </c>
      <c r="B143" s="4" t="s">
        <v>101</v>
      </c>
      <c r="C143" s="4" t="s">
        <v>148</v>
      </c>
      <c r="D143" s="4"/>
    </row>
    <row r="144" spans="1:4">
      <c r="A144" s="4"/>
      <c r="B144" s="4"/>
      <c r="C144" s="4" t="s">
        <v>19</v>
      </c>
      <c r="D144" s="4"/>
    </row>
    <row r="145" spans="1:4">
      <c r="A145" s="4"/>
      <c r="B145" s="4"/>
      <c r="C145" s="4" t="s">
        <v>21</v>
      </c>
      <c r="D145" s="4"/>
    </row>
    <row r="146" spans="1:4">
      <c r="A146" s="4" t="s">
        <v>156</v>
      </c>
      <c r="B146" s="4" t="s">
        <v>104</v>
      </c>
      <c r="C146" s="4" t="s">
        <v>148</v>
      </c>
      <c r="D146" s="4" t="s">
        <v>157</v>
      </c>
    </row>
    <row r="147" spans="1:4">
      <c r="A147" s="4"/>
      <c r="B147" s="4"/>
      <c r="C147" s="4" t="s">
        <v>19</v>
      </c>
      <c r="D147" s="4" t="s">
        <v>158</v>
      </c>
    </row>
    <row r="148" spans="1:4">
      <c r="A148" s="4"/>
      <c r="B148" s="4"/>
      <c r="C148" s="4" t="s">
        <v>21</v>
      </c>
      <c r="D148" s="4">
        <v>73</v>
      </c>
    </row>
    <row r="149" spans="1:4">
      <c r="A149" s="4" t="s">
        <v>159</v>
      </c>
      <c r="B149" s="4" t="s">
        <v>160</v>
      </c>
      <c r="C149" s="4"/>
      <c r="D149" s="4"/>
    </row>
    <row r="150" spans="1:4">
      <c r="A150" s="4" t="s">
        <v>161</v>
      </c>
      <c r="B150" s="4" t="s">
        <v>79</v>
      </c>
      <c r="C150" s="4" t="s">
        <v>162</v>
      </c>
      <c r="D150" s="4"/>
    </row>
    <row r="151" spans="1:4">
      <c r="A151" s="4"/>
      <c r="B151" s="4"/>
      <c r="C151" s="4" t="s">
        <v>19</v>
      </c>
      <c r="D151" s="4"/>
    </row>
    <row r="152" spans="1:4">
      <c r="A152" s="4"/>
      <c r="B152" s="4"/>
      <c r="C152" s="4" t="s">
        <v>21</v>
      </c>
      <c r="D152" s="4"/>
    </row>
    <row r="153" spans="1:4">
      <c r="A153" s="4"/>
      <c r="B153" s="4"/>
      <c r="C153" s="4" t="s">
        <v>163</v>
      </c>
      <c r="D153" s="4"/>
    </row>
    <row r="154" spans="1:4">
      <c r="A154" s="4"/>
      <c r="B154" s="4"/>
      <c r="C154" s="4" t="s">
        <v>19</v>
      </c>
      <c r="D154" s="4"/>
    </row>
    <row r="155" spans="1:4">
      <c r="A155" s="4"/>
      <c r="B155" s="4"/>
      <c r="C155" s="4" t="s">
        <v>21</v>
      </c>
      <c r="D155" s="4"/>
    </row>
    <row r="156" spans="1:4">
      <c r="A156" s="4"/>
      <c r="B156" s="4"/>
      <c r="C156" s="4" t="s">
        <v>164</v>
      </c>
      <c r="D156" s="4" t="s">
        <v>165</v>
      </c>
    </row>
    <row r="157" spans="1:4">
      <c r="A157" s="4" t="s">
        <v>166</v>
      </c>
      <c r="B157" s="4" t="s">
        <v>85</v>
      </c>
      <c r="C157" s="4" t="s">
        <v>162</v>
      </c>
      <c r="D157" s="4"/>
    </row>
    <row r="158" spans="1:4">
      <c r="A158" s="4"/>
      <c r="B158" s="4"/>
      <c r="C158" s="4" t="s">
        <v>19</v>
      </c>
      <c r="D158" s="4"/>
    </row>
    <row r="159" spans="1:4">
      <c r="A159" s="4"/>
      <c r="B159" s="4"/>
      <c r="C159" s="4" t="s">
        <v>21</v>
      </c>
      <c r="D159" s="4"/>
    </row>
    <row r="160" spans="1:4">
      <c r="A160" s="4"/>
      <c r="B160" s="4"/>
      <c r="C160" s="4" t="s">
        <v>163</v>
      </c>
      <c r="D160" s="4"/>
    </row>
    <row r="161" spans="1:4">
      <c r="A161" s="4"/>
      <c r="B161" s="4"/>
      <c r="C161" s="4" t="s">
        <v>19</v>
      </c>
      <c r="D161" s="4"/>
    </row>
    <row r="162" spans="1:4">
      <c r="A162" s="4"/>
      <c r="B162" s="4"/>
      <c r="C162" s="4" t="s">
        <v>21</v>
      </c>
      <c r="D162" s="4"/>
    </row>
    <row r="163" spans="1:4">
      <c r="A163" s="4"/>
      <c r="B163" s="4"/>
      <c r="C163" s="4" t="s">
        <v>164</v>
      </c>
      <c r="D163" s="4" t="s">
        <v>165</v>
      </c>
    </row>
    <row r="164" spans="1:4">
      <c r="A164" s="4" t="s">
        <v>167</v>
      </c>
      <c r="B164" s="4" t="s">
        <v>94</v>
      </c>
      <c r="C164" s="4" t="s">
        <v>162</v>
      </c>
      <c r="D164" s="4"/>
    </row>
    <row r="165" spans="1:4">
      <c r="A165" s="4"/>
      <c r="B165" s="4"/>
      <c r="C165" s="4" t="s">
        <v>19</v>
      </c>
      <c r="D165" s="4"/>
    </row>
    <row r="166" spans="1:4">
      <c r="A166" s="4"/>
      <c r="B166" s="4"/>
      <c r="C166" s="4" t="s">
        <v>21</v>
      </c>
      <c r="D166" s="4"/>
    </row>
    <row r="167" spans="1:4">
      <c r="A167" s="4"/>
      <c r="B167" s="4"/>
      <c r="C167" s="4" t="s">
        <v>163</v>
      </c>
      <c r="D167" s="4"/>
    </row>
    <row r="168" spans="1:4">
      <c r="A168" s="4"/>
      <c r="B168" s="4"/>
      <c r="C168" s="4" t="s">
        <v>19</v>
      </c>
      <c r="D168" s="4"/>
    </row>
    <row r="169" spans="1:4">
      <c r="A169" s="4"/>
      <c r="B169" s="4"/>
      <c r="C169" s="4" t="s">
        <v>21</v>
      </c>
      <c r="D169" s="4"/>
    </row>
    <row r="170" spans="1:4">
      <c r="A170" s="4"/>
      <c r="B170" s="4"/>
      <c r="C170" s="4" t="s">
        <v>164</v>
      </c>
      <c r="D170" s="4" t="s">
        <v>165</v>
      </c>
    </row>
    <row r="171" spans="1:4">
      <c r="A171" s="4" t="s">
        <v>168</v>
      </c>
      <c r="B171" s="4" t="s">
        <v>101</v>
      </c>
      <c r="C171" s="4" t="s">
        <v>162</v>
      </c>
      <c r="D171" s="4"/>
    </row>
    <row r="172" spans="1:4">
      <c r="A172" s="4"/>
      <c r="B172" s="4"/>
      <c r="C172" s="4" t="s">
        <v>19</v>
      </c>
      <c r="D172" s="4"/>
    </row>
    <row r="173" spans="1:4">
      <c r="A173" s="4"/>
      <c r="B173" s="4"/>
      <c r="C173" s="4" t="s">
        <v>21</v>
      </c>
      <c r="D173" s="4"/>
    </row>
    <row r="174" spans="1:4">
      <c r="A174" s="4"/>
      <c r="B174" s="4"/>
      <c r="C174" s="4" t="s">
        <v>163</v>
      </c>
      <c r="D174" s="4"/>
    </row>
    <row r="175" spans="1:4">
      <c r="A175" s="4"/>
      <c r="B175" s="4"/>
      <c r="C175" s="4" t="s">
        <v>19</v>
      </c>
      <c r="D175" s="4"/>
    </row>
    <row r="176" spans="1:4">
      <c r="A176" s="4"/>
      <c r="B176" s="4"/>
      <c r="C176" s="4" t="s">
        <v>21</v>
      </c>
      <c r="D176" s="4"/>
    </row>
    <row r="177" spans="1:4">
      <c r="A177" s="4"/>
      <c r="B177" s="4"/>
      <c r="C177" s="4" t="s">
        <v>164</v>
      </c>
      <c r="D177" s="4"/>
    </row>
    <row r="178" spans="1:4">
      <c r="A178" s="4" t="s">
        <v>169</v>
      </c>
      <c r="B178" s="4" t="s">
        <v>104</v>
      </c>
      <c r="C178" s="4" t="s">
        <v>162</v>
      </c>
      <c r="D178" s="4"/>
    </row>
    <row r="179" spans="1:4">
      <c r="A179" s="4"/>
      <c r="B179" s="4"/>
      <c r="C179" s="4" t="s">
        <v>19</v>
      </c>
      <c r="D179" s="4"/>
    </row>
    <row r="180" spans="1:4">
      <c r="A180" s="4"/>
      <c r="B180" s="4"/>
      <c r="C180" s="4" t="s">
        <v>21</v>
      </c>
      <c r="D180" s="4"/>
    </row>
    <row r="181" spans="1:4">
      <c r="A181" s="4"/>
      <c r="B181" s="4"/>
      <c r="C181" s="4" t="s">
        <v>163</v>
      </c>
      <c r="D181" s="4"/>
    </row>
    <row r="182" spans="1:4">
      <c r="A182" s="4"/>
      <c r="B182" s="4"/>
      <c r="C182" s="4" t="s">
        <v>19</v>
      </c>
      <c r="D182" s="4"/>
    </row>
    <row r="183" spans="1:4">
      <c r="A183" s="4"/>
      <c r="B183" s="4"/>
      <c r="C183" s="4" t="s">
        <v>21</v>
      </c>
      <c r="D183" s="4"/>
    </row>
    <row r="184" spans="1:4">
      <c r="A184" s="4"/>
      <c r="B184" s="4"/>
      <c r="C184" s="4" t="s">
        <v>164</v>
      </c>
      <c r="D184" s="4" t="s">
        <v>165</v>
      </c>
    </row>
    <row r="185" spans="1:4">
      <c r="A185" s="4" t="s">
        <v>170</v>
      </c>
      <c r="B185" s="4" t="s">
        <v>171</v>
      </c>
      <c r="C185" s="4" t="s">
        <v>172</v>
      </c>
      <c r="D185" s="4" t="s">
        <v>173</v>
      </c>
    </row>
    <row r="186" spans="1:4">
      <c r="A186" s="4"/>
      <c r="B186" s="4"/>
      <c r="C186" s="4" t="s">
        <v>174</v>
      </c>
      <c r="D186" s="4"/>
    </row>
    <row r="187" spans="1:4">
      <c r="A187" s="4"/>
      <c r="B187" s="4"/>
      <c r="C187" s="4" t="s">
        <v>19</v>
      </c>
      <c r="D187" s="4" t="s">
        <v>175</v>
      </c>
    </row>
    <row r="188" spans="1:4">
      <c r="A188" s="4"/>
      <c r="B188" s="4"/>
      <c r="C188" s="4" t="s">
        <v>21</v>
      </c>
      <c r="D188" s="4">
        <v>212</v>
      </c>
    </row>
    <row r="189" spans="1:4">
      <c r="A189" s="4"/>
      <c r="B189" s="4"/>
      <c r="C189" s="4" t="s">
        <v>176</v>
      </c>
      <c r="D189" s="4" t="s">
        <v>177</v>
      </c>
    </row>
    <row r="190" spans="1:4">
      <c r="A190" s="4"/>
      <c r="B190" s="4"/>
      <c r="C190" s="4" t="s">
        <v>178</v>
      </c>
      <c r="D190" s="4" t="s">
        <v>179</v>
      </c>
    </row>
    <row r="191" spans="1:4">
      <c r="A191" s="4"/>
      <c r="B191" s="4"/>
      <c r="C191" s="4" t="s">
        <v>180</v>
      </c>
      <c r="D191" s="6">
        <v>587</v>
      </c>
    </row>
    <row r="192" spans="1:4">
      <c r="A192" s="4"/>
      <c r="B192" s="4"/>
      <c r="C192" s="4" t="s">
        <v>181</v>
      </c>
      <c r="D192" s="6">
        <v>215</v>
      </c>
    </row>
    <row r="193" spans="1:4">
      <c r="A193" s="4"/>
      <c r="B193" s="4"/>
      <c r="C193" s="4" t="s">
        <v>182</v>
      </c>
      <c r="D193" s="8">
        <v>6.089</v>
      </c>
    </row>
    <row r="194" spans="1:4">
      <c r="A194" s="4" t="s">
        <v>183</v>
      </c>
      <c r="B194" s="4" t="s">
        <v>184</v>
      </c>
      <c r="C194" s="4" t="s">
        <v>172</v>
      </c>
      <c r="D194" s="4" t="s">
        <v>173</v>
      </c>
    </row>
    <row r="195" spans="1:4">
      <c r="A195" s="4"/>
      <c r="B195" s="4"/>
      <c r="C195" s="4" t="s">
        <v>174</v>
      </c>
      <c r="D195" s="4" t="s">
        <v>185</v>
      </c>
    </row>
    <row r="196" spans="1:4">
      <c r="A196" s="4"/>
      <c r="B196" s="4"/>
      <c r="C196" s="4" t="s">
        <v>19</v>
      </c>
      <c r="D196" s="4" t="s">
        <v>175</v>
      </c>
    </row>
    <row r="197" spans="1:4">
      <c r="A197" s="4"/>
      <c r="B197" s="4"/>
      <c r="C197" s="4" t="s">
        <v>21</v>
      </c>
      <c r="D197" s="4">
        <v>212</v>
      </c>
    </row>
    <row r="198" spans="1:4">
      <c r="A198" s="4"/>
      <c r="B198" s="4"/>
      <c r="C198" s="4" t="s">
        <v>176</v>
      </c>
      <c r="D198" s="4" t="s">
        <v>177</v>
      </c>
    </row>
    <row r="199" spans="1:4">
      <c r="A199" s="4"/>
      <c r="B199" s="4"/>
      <c r="C199" s="4" t="s">
        <v>178</v>
      </c>
      <c r="D199" s="4" t="s">
        <v>179</v>
      </c>
    </row>
    <row r="200" spans="1:4">
      <c r="A200" s="4"/>
      <c r="B200" s="4"/>
      <c r="C200" s="4" t="s">
        <v>180</v>
      </c>
      <c r="D200" s="7"/>
    </row>
    <row r="201" spans="1:4">
      <c r="A201" s="4"/>
      <c r="B201" s="4"/>
      <c r="C201" s="4" t="s">
        <v>181</v>
      </c>
      <c r="D201" s="7"/>
    </row>
    <row r="202" spans="1:4">
      <c r="A202" s="4"/>
      <c r="B202" s="4"/>
      <c r="C202" s="4" t="s">
        <v>186</v>
      </c>
      <c r="D202" s="7"/>
    </row>
    <row r="203" spans="1:4">
      <c r="A203" s="4" t="s">
        <v>187</v>
      </c>
      <c r="B203" s="4" t="s">
        <v>188</v>
      </c>
      <c r="C203" s="4" t="s">
        <v>189</v>
      </c>
      <c r="D203" s="4" t="s">
        <v>190</v>
      </c>
    </row>
    <row r="204" spans="1:4">
      <c r="A204" s="4"/>
      <c r="B204" s="4"/>
      <c r="C204" s="4" t="s">
        <v>19</v>
      </c>
      <c r="D204" s="4" t="s">
        <v>191</v>
      </c>
    </row>
    <row r="205" spans="1:4">
      <c r="A205" s="4"/>
      <c r="B205" s="4"/>
      <c r="C205" s="4" t="s">
        <v>21</v>
      </c>
      <c r="D205" s="4">
        <v>84</v>
      </c>
    </row>
    <row r="206" spans="1:4">
      <c r="A206" s="4"/>
      <c r="B206" s="4"/>
      <c r="C206" s="4" t="s">
        <v>192</v>
      </c>
      <c r="D206" s="4" t="s">
        <v>193</v>
      </c>
    </row>
    <row r="207" spans="1:4">
      <c r="A207" s="4"/>
      <c r="B207" s="4"/>
      <c r="C207" s="4" t="s">
        <v>194</v>
      </c>
      <c r="D207" s="4" t="s">
        <v>195</v>
      </c>
    </row>
    <row r="208" spans="1:4">
      <c r="A208" t="s">
        <v>196</v>
      </c>
    </row>
  </sheetData>
  <mergeCells>
    <mergeCell ref="A1:D1"/>
    <mergeCell ref="A2:D2"/>
    <mergeCell ref="A3:D3"/>
    <mergeCell ref="A6:D6"/>
    <mergeCell ref="B7:B10"/>
    <mergeCell ref="A7:A10"/>
    <mergeCell ref="B11:B18"/>
    <mergeCell ref="A11:A18"/>
    <mergeCell ref="B19:B26"/>
    <mergeCell ref="A19:A26"/>
    <mergeCell ref="B27:B32"/>
    <mergeCell ref="A27:A32"/>
    <mergeCell ref="B33:B41"/>
    <mergeCell ref="A33:A41"/>
    <mergeCell ref="B42:B50"/>
    <mergeCell ref="A42:A50"/>
    <mergeCell ref="A51:D51"/>
    <mergeCell ref="B52:B59"/>
    <mergeCell ref="A52:A59"/>
    <mergeCell ref="B60:B67"/>
    <mergeCell ref="A60:A67"/>
    <mergeCell ref="B68:B75"/>
    <mergeCell ref="A68:A75"/>
    <mergeCell ref="B76:B83"/>
    <mergeCell ref="A76:A83"/>
    <mergeCell ref="B84:B91"/>
    <mergeCell ref="A84:A91"/>
    <mergeCell ref="B92:B95"/>
    <mergeCell ref="A92:A95"/>
    <mergeCell ref="B97:B100"/>
    <mergeCell ref="A97:A100"/>
    <mergeCell ref="B101:B104"/>
    <mergeCell ref="A101:A104"/>
    <mergeCell ref="B105:B108"/>
    <mergeCell ref="A105:A108"/>
    <mergeCell ref="B109:B112"/>
    <mergeCell ref="A109:A112"/>
    <mergeCell ref="B113:B116"/>
    <mergeCell ref="A113:A116"/>
    <mergeCell ref="B118:B120"/>
    <mergeCell ref="A118:A120"/>
    <mergeCell ref="B121:B123"/>
    <mergeCell ref="A121:A123"/>
    <mergeCell ref="B124:B126"/>
    <mergeCell ref="A124:A126"/>
    <mergeCell ref="B127:B129"/>
    <mergeCell ref="A127:A129"/>
    <mergeCell ref="B130:B132"/>
    <mergeCell ref="A130:A132"/>
    <mergeCell ref="B134:B136"/>
    <mergeCell ref="A134:A136"/>
    <mergeCell ref="B137:B139"/>
    <mergeCell ref="A137:A139"/>
    <mergeCell ref="B140:B142"/>
    <mergeCell ref="A140:A142"/>
    <mergeCell ref="B143:B145"/>
    <mergeCell ref="A143:A145"/>
    <mergeCell ref="B146:B148"/>
    <mergeCell ref="A146:A148"/>
    <mergeCell ref="B150:B156"/>
    <mergeCell ref="A150:A156"/>
    <mergeCell ref="B157:B163"/>
    <mergeCell ref="A157:A163"/>
    <mergeCell ref="B164:B170"/>
    <mergeCell ref="A164:A170"/>
    <mergeCell ref="B171:B177"/>
    <mergeCell ref="A171:A177"/>
    <mergeCell ref="B178:B184"/>
    <mergeCell ref="A178:A184"/>
    <mergeCell ref="B185:B193"/>
    <mergeCell ref="A185:A193"/>
    <mergeCell ref="B194:B202"/>
    <mergeCell ref="A194:A202"/>
    <mergeCell ref="B203:B207"/>
    <mergeCell ref="A203:A207"/>
  </mergeCells>
  <hyperlinks>
    <hyperlink ref="D93" r:id="rId_hyperlink_1" tooltip="http://hmrn.ru/ga" display="http://hmrn.ru/ga"/>
    <hyperlink ref="D95" r:id="rId_hyperlink_2" tooltip="http://hmrn.ru/raion/ekonomika/ip/index.php" display="http://hmrn.ru/raion/ekonomika/ip/index.php"/>
    <hyperlink ref="D100" r:id="rId_hyperlink_3" tooltip="http://hmrn.ru/ga/resursnyy-tsentr/normativnye-pravovye-dokumenty/" display="http://hmrn.ru/ga/resursnyy-tsentr/normativnye-pravovye-dokumenty/"/>
    <hyperlink ref="D104" r:id="rId_hyperlink_4" tooltip="http://hmrn.ru/ga/resursnyy-tsentr/normativnye-pravovye-dokumenty/" display="http://hmrn.ru/ga/resursnyy-tsentr/normativnye-pravovye-dokumenty/"/>
    <hyperlink ref="D108" r:id="rId_hyperlink_5" tooltip="http://hmrn.ru/ga/resursnyy-tsentr/normativnye-pravovye-dokumenty/" display="http://hmrn.ru/ga/resursnyy-tsentr/normativnye-pravovye-dokumenty/"/>
    <hyperlink ref="D116" r:id="rId_hyperlink_6" tooltip="http://hmrn.ru/ga/resursnyy-tsentr/normativnye-pravovye-dokumenty/" display="http://hmrn.ru/ga/resursnyy-tsentr/normativnye-pravovye-dokumenty/"/>
    <hyperlink ref="D156" r:id="rId_hyperlink_7" tooltip="http://hmrn.ru/ga/resursnyy-tsentr/so-nko-khanty-mansiyskogo-rayona/" display="http://hmrn.ru/ga/resursnyy-tsentr/so-nko-khanty-mansiyskogo-rayona/"/>
    <hyperlink ref="D163" r:id="rId_hyperlink_8" tooltip="http://hmrn.ru/ga/resursnyy-tsentr/so-nko-khanty-mansiyskogo-rayona/" display="http://hmrn.ru/ga/resursnyy-tsentr/so-nko-khanty-mansiyskogo-rayona/"/>
    <hyperlink ref="D170" r:id="rId_hyperlink_9" tooltip="http://hmrn.ru/ga/resursnyy-tsentr/so-nko-khanty-mansiyskogo-rayona/" display="http://hmrn.ru/ga/resursnyy-tsentr/so-nko-khanty-mansiyskogo-rayona/"/>
    <hyperlink ref="D184" r:id="rId_hyperlink_10" tooltip="http://hmrn.ru/ga/resursnyy-tsentr/so-nko-khanty-mansiyskogo-rayona/" display="http://hmrn.ru/ga/resursnyy-tsentr/so-nko-khanty-mansiyskogo-rayona/"/>
    <hyperlink ref="D189" r:id="rId_hyperlink_11" tooltip="http://hmrn.ru/ga/resursnyy-tsentr/" display="http://hmrn.ru/ga/resursnyy-tsentr/"/>
    <hyperlink ref="D198" r:id="rId_hyperlink_12" tooltip="http://hmrn.ru/ga/resursnyy-tsentr/" display="http://hmrn.ru/ga/resursnyy-tsentr/"/>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E91"/>
  <sheetViews>
    <sheetView tabSelected="0" workbookViewId="0" showGridLines="true" showRowColHeaders="1">
      <pane xSplit="3" ySplit="5" topLeftCell="D6" activePane="bottomRight" state="frozen"/>
      <selection pane="topRight"/>
      <selection pane="bottomLeft"/>
      <selection pane="bottomRight" activeCell="A1" sqref="A1:E88"/>
    </sheetView>
  </sheetViews>
  <sheetFormatPr defaultRowHeight="14.4" outlineLevelRow="0" outlineLevelCol="0"/>
  <cols>
    <col min="1" max="1" width="3" customWidth="true" style="0"/>
    <col min="2" max="2" width="50" customWidth="true" style="0"/>
    <col min="3" max="3" width="50" customWidth="true" style="0"/>
    <col min="4" max="4" width="20" customWidth="true" style="0"/>
    <col min="5" max="5" width="20" customWidth="true" style="0"/>
  </cols>
  <sheetData>
    <row r="1" spans="1:5">
      <c r="A1" s="2" t="s">
        <v>197</v>
      </c>
      <c r="B1" s="5"/>
      <c r="C1" s="5"/>
      <c r="D1" s="5"/>
      <c r="E1" s="5"/>
    </row>
    <row r="2" spans="1:5">
      <c r="A2" s="2" t="s">
        <v>2</v>
      </c>
      <c r="B2" s="5"/>
      <c r="C2" s="5"/>
      <c r="D2" s="5"/>
      <c r="E2" s="5"/>
    </row>
    <row r="3" spans="1:5">
      <c r="A3" s="2"/>
      <c r="B3" s="5"/>
      <c r="C3" s="5"/>
      <c r="D3" s="2" t="s">
        <v>198</v>
      </c>
      <c r="E3" s="5"/>
    </row>
    <row r="4" spans="1:5">
      <c r="A4" s="3" t="s">
        <v>8</v>
      </c>
      <c r="B4" s="3" t="s">
        <v>199</v>
      </c>
      <c r="C4" s="3" t="s">
        <v>200</v>
      </c>
      <c r="D4" s="3" t="s">
        <v>201</v>
      </c>
      <c r="E4" s="3" t="s">
        <v>202</v>
      </c>
    </row>
    <row r="5" spans="1:5">
      <c r="A5" s="3" t="s">
        <v>12</v>
      </c>
      <c r="B5" s="3">
        <v>2</v>
      </c>
      <c r="C5" s="3">
        <v>3</v>
      </c>
      <c r="D5" s="3">
        <v>4</v>
      </c>
      <c r="E5" s="3">
        <v>5</v>
      </c>
    </row>
    <row r="6" spans="1:5">
      <c r="A6" s="4" t="s">
        <v>12</v>
      </c>
      <c r="B6" s="4" t="s">
        <v>203</v>
      </c>
      <c r="C6" s="4" t="s">
        <v>204</v>
      </c>
      <c r="D6" s="6" t="str">
        <f>D7+D8+D9+D10+D11</f>
        <v>0</v>
      </c>
      <c r="E6" s="7" t="s">
        <v>205</v>
      </c>
    </row>
    <row r="7" spans="1:5">
      <c r="A7" s="4" t="s">
        <v>206</v>
      </c>
      <c r="B7" s="4" t="s">
        <v>79</v>
      </c>
      <c r="C7" s="4" t="s">
        <v>204</v>
      </c>
      <c r="D7" s="6">
        <v>2</v>
      </c>
      <c r="E7" s="7" t="s">
        <v>205</v>
      </c>
    </row>
    <row r="8" spans="1:5">
      <c r="A8" s="4" t="s">
        <v>207</v>
      </c>
      <c r="B8" s="4" t="s">
        <v>85</v>
      </c>
      <c r="C8" s="4" t="s">
        <v>204</v>
      </c>
      <c r="D8" s="6">
        <v>13</v>
      </c>
      <c r="E8" s="7" t="s">
        <v>205</v>
      </c>
    </row>
    <row r="9" spans="1:5">
      <c r="A9" s="4" t="s">
        <v>208</v>
      </c>
      <c r="B9" s="4" t="s">
        <v>94</v>
      </c>
      <c r="C9" s="4" t="s">
        <v>204</v>
      </c>
      <c r="D9" s="6">
        <v>5</v>
      </c>
      <c r="E9" s="7" t="s">
        <v>205</v>
      </c>
    </row>
    <row r="10" spans="1:5">
      <c r="A10" s="4" t="s">
        <v>209</v>
      </c>
      <c r="B10" s="4" t="s">
        <v>101</v>
      </c>
      <c r="C10" s="4" t="s">
        <v>204</v>
      </c>
      <c r="D10" s="6">
        <v>0</v>
      </c>
      <c r="E10" s="7" t="s">
        <v>205</v>
      </c>
    </row>
    <row r="11" spans="1:5">
      <c r="A11" s="4" t="s">
        <v>210</v>
      </c>
      <c r="B11" s="4" t="s">
        <v>104</v>
      </c>
      <c r="C11" s="4" t="s">
        <v>204</v>
      </c>
      <c r="D11" s="6">
        <v>10</v>
      </c>
      <c r="E11" s="7" t="s">
        <v>205</v>
      </c>
    </row>
    <row r="12" spans="1:5">
      <c r="A12" s="4" t="s">
        <v>211</v>
      </c>
      <c r="B12" s="4"/>
      <c r="C12" s="4"/>
      <c r="D12" s="4"/>
      <c r="E12" s="4"/>
    </row>
    <row r="13" spans="1:5">
      <c r="A13" s="4" t="s">
        <v>23</v>
      </c>
      <c r="B13" s="4" t="inlineStr">
        <is>
          <r>
            <t xml:space="preserve">Количество услуг (работ), запланированных к передаче (переданных, фактически профинансированных) на исполнение негосударственным (немуниципальным) поставщикам, в т.ч. СОНКО, всего в т.ч. в сферах:</t>
          </r>
          <r>
            <rPr>
              <rFont val="Calibri"/>
              <b val="false"/>
              <i val="false"/>
              <vertAlign val="superscript"/>
              <strike val="false"/>
              <color rgb="FF000000"/>
              <sz val="11"/>
              <u val="none"/>
            </rPr>
            <t xml:space="preserve">[1]</t>
          </r>
        </is>
      </c>
      <c r="C13" s="4" t="s">
        <v>204</v>
      </c>
      <c r="D13" s="6" t="str">
        <f>D14+D15+D16+D17+D18</f>
        <v>0</v>
      </c>
      <c r="E13" s="6" t="str">
        <f>E14+E15+E16+E17+E18</f>
        <v>0</v>
      </c>
    </row>
    <row r="14" spans="1:5">
      <c r="A14" s="4" t="s">
        <v>213</v>
      </c>
      <c r="B14" s="4" t="s">
        <v>79</v>
      </c>
      <c r="C14" s="4" t="s">
        <v>204</v>
      </c>
      <c r="D14" s="6" t="str">
        <f>'V. Перечень услуг'!C8</f>
        <v>0</v>
      </c>
      <c r="E14" s="6" t="str">
        <f>'V. Перечень услуг'!D8</f>
        <v>0</v>
      </c>
    </row>
    <row r="15" spans="1:5">
      <c r="A15" s="4" t="s">
        <v>214</v>
      </c>
      <c r="B15" s="4" t="s">
        <v>85</v>
      </c>
      <c r="C15" s="4" t="s">
        <v>204</v>
      </c>
      <c r="D15" s="6" t="str">
        <f>'V. Перечень услуг'!C13</f>
        <v>0</v>
      </c>
      <c r="E15" s="6" t="str">
        <f>'V. Перечень услуг'!D13</f>
        <v>0</v>
      </c>
    </row>
    <row r="16" spans="1:5">
      <c r="A16" s="4" t="s">
        <v>215</v>
      </c>
      <c r="B16" s="4" t="s">
        <v>94</v>
      </c>
      <c r="C16" s="4" t="s">
        <v>204</v>
      </c>
      <c r="D16" s="6" t="str">
        <f>'V. Перечень услуг'!C16</f>
        <v>0</v>
      </c>
      <c r="E16" s="6" t="str">
        <f>'V. Перечень услуг'!D16</f>
        <v>0</v>
      </c>
    </row>
    <row r="17" spans="1:5">
      <c r="A17" s="4" t="s">
        <v>216</v>
      </c>
      <c r="B17" s="4" t="s">
        <v>101</v>
      </c>
      <c r="C17" s="4" t="s">
        <v>204</v>
      </c>
      <c r="D17" s="6" t="str">
        <f>'V. Перечень услуг'!C19</f>
        <v>0</v>
      </c>
      <c r="E17" s="6" t="str">
        <f>'V. Перечень услуг'!D19</f>
        <v>0</v>
      </c>
    </row>
    <row r="18" spans="1:5">
      <c r="A18" s="4" t="s">
        <v>217</v>
      </c>
      <c r="B18" s="4" t="s">
        <v>104</v>
      </c>
      <c r="C18" s="4" t="s">
        <v>204</v>
      </c>
      <c r="D18" s="6" t="str">
        <f>'V. Перечень услуг'!C23</f>
        <v>0</v>
      </c>
      <c r="E18" s="6" t="str">
        <f>'V. Перечень услуг'!D23</f>
        <v>0</v>
      </c>
    </row>
    <row r="19" spans="1:5">
      <c r="A19" s="4" t="s">
        <v>35</v>
      </c>
      <c r="B19" s="4" t="s">
        <v>218</v>
      </c>
      <c r="C19" s="4" t="s">
        <v>219</v>
      </c>
      <c r="D19" s="6" t="str">
        <f>D20+D21+D22+D23+D24</f>
        <v>0</v>
      </c>
      <c r="E19" s="6" t="str">
        <f>E20+E21+E22+E23+E24</f>
        <v>0</v>
      </c>
    </row>
    <row r="20" spans="1:5">
      <c r="A20" s="4" t="s">
        <v>220</v>
      </c>
      <c r="B20" s="4" t="s">
        <v>79</v>
      </c>
      <c r="C20" s="4" t="s">
        <v>219</v>
      </c>
      <c r="D20" s="6">
        <v>0</v>
      </c>
      <c r="E20" s="6" t="str">
        <f>'IV. Механизмы передачи'!B15</f>
        <v>0</v>
      </c>
    </row>
    <row r="21" spans="1:5">
      <c r="A21" s="4" t="s">
        <v>221</v>
      </c>
      <c r="B21" s="4" t="s">
        <v>85</v>
      </c>
      <c r="C21" s="4" t="s">
        <v>219</v>
      </c>
      <c r="D21" s="8">
        <v>1052.4</v>
      </c>
      <c r="E21" s="6" t="str">
        <f>'IV. Механизмы передачи'!B26</f>
        <v>0</v>
      </c>
    </row>
    <row r="22" spans="1:5">
      <c r="A22" s="4" t="s">
        <v>222</v>
      </c>
      <c r="B22" s="4" t="s">
        <v>94</v>
      </c>
      <c r="C22" s="4" t="s">
        <v>219</v>
      </c>
      <c r="D22" s="8">
        <v>91.5</v>
      </c>
      <c r="E22" s="6" t="str">
        <f>'IV. Механизмы передачи'!B37</f>
        <v>0</v>
      </c>
    </row>
    <row r="23" spans="1:5">
      <c r="A23" s="4" t="s">
        <v>223</v>
      </c>
      <c r="B23" s="4" t="s">
        <v>101</v>
      </c>
      <c r="C23" s="4" t="s">
        <v>219</v>
      </c>
      <c r="D23" s="6">
        <v>0</v>
      </c>
      <c r="E23" s="6" t="str">
        <f>'IV. Механизмы передачи'!B48</f>
        <v>0</v>
      </c>
    </row>
    <row r="24" spans="1:5">
      <c r="A24" s="4" t="s">
        <v>224</v>
      </c>
      <c r="B24" s="4" t="s">
        <v>104</v>
      </c>
      <c r="C24" s="4" t="s">
        <v>219</v>
      </c>
      <c r="D24" s="6">
        <v>148</v>
      </c>
      <c r="E24" s="6" t="str">
        <f>'IV. Механизмы передачи'!B59</f>
        <v>0</v>
      </c>
    </row>
    <row r="25" spans="1:5">
      <c r="A25" s="4" t="s">
        <v>46</v>
      </c>
      <c r="B25" s="4" t="s">
        <v>225</v>
      </c>
      <c r="C25" s="4" t="s">
        <v>219</v>
      </c>
      <c r="D25" s="6" t="str">
        <f>D27+D29+D31+D33+D35</f>
        <v>0</v>
      </c>
      <c r="E25" s="6" t="str">
        <f>E27+E29+E31+E33+E35</f>
        <v>0</v>
      </c>
    </row>
    <row r="26" spans="1:5">
      <c r="A26" s="4"/>
      <c r="B26" s="4" t="s">
        <v>226</v>
      </c>
      <c r="C26" s="4" t="s">
        <v>219</v>
      </c>
      <c r="D26" s="7" t="s">
        <v>205</v>
      </c>
      <c r="E26" s="6" t="str">
        <f>E28+E30+E32+E34+E36</f>
        <v>0</v>
      </c>
    </row>
    <row r="27" spans="1:5">
      <c r="A27" s="4" t="s">
        <v>227</v>
      </c>
      <c r="B27" s="4" t="s">
        <v>79</v>
      </c>
      <c r="C27" s="4" t="s">
        <v>219</v>
      </c>
      <c r="D27" s="6">
        <v>0</v>
      </c>
      <c r="E27" s="6" t="str">
        <f>'IV. Механизмы передачи'!C17</f>
        <v>0</v>
      </c>
    </row>
    <row r="28" spans="1:5">
      <c r="A28" s="4"/>
      <c r="B28" s="4" t="s">
        <v>226</v>
      </c>
      <c r="C28" s="4" t="s">
        <v>219</v>
      </c>
      <c r="D28" s="7" t="s">
        <v>205</v>
      </c>
      <c r="E28" s="6" t="str">
        <f>'IV. Механизмы передачи'!D17</f>
        <v>0</v>
      </c>
    </row>
    <row r="29" spans="1:5">
      <c r="A29" s="4" t="s">
        <v>228</v>
      </c>
      <c r="B29" s="4" t="s">
        <v>85</v>
      </c>
      <c r="C29" s="4" t="s">
        <v>219</v>
      </c>
      <c r="D29" s="8">
        <v>34.4</v>
      </c>
      <c r="E29" s="6" t="str">
        <f>'IV. Механизмы передачи'!C28</f>
        <v>0</v>
      </c>
    </row>
    <row r="30" spans="1:5">
      <c r="A30" s="4"/>
      <c r="B30" s="4" t="s">
        <v>226</v>
      </c>
      <c r="C30" s="4" t="s">
        <v>219</v>
      </c>
      <c r="D30" s="7" t="s">
        <v>205</v>
      </c>
      <c r="E30" s="6" t="str">
        <f>'IV. Механизмы передачи'!D28</f>
        <v>0</v>
      </c>
    </row>
    <row r="31" spans="1:5">
      <c r="A31" s="4" t="s">
        <v>229</v>
      </c>
      <c r="B31" s="4" t="s">
        <v>94</v>
      </c>
      <c r="C31" s="4" t="s">
        <v>219</v>
      </c>
      <c r="D31" s="6">
        <v>5</v>
      </c>
      <c r="E31" s="6" t="str">
        <f>'IV. Механизмы передачи'!C39</f>
        <v>0</v>
      </c>
    </row>
    <row r="32" spans="1:5">
      <c r="A32" s="4"/>
      <c r="B32" s="4" t="s">
        <v>226</v>
      </c>
      <c r="C32" s="4" t="s">
        <v>219</v>
      </c>
      <c r="D32" s="7" t="s">
        <v>205</v>
      </c>
      <c r="E32" s="6" t="str">
        <f>'IV. Механизмы передачи'!D39</f>
        <v>0</v>
      </c>
    </row>
    <row r="33" spans="1:5">
      <c r="A33" s="4" t="s">
        <v>230</v>
      </c>
      <c r="B33" s="4" t="s">
        <v>101</v>
      </c>
      <c r="C33" s="4" t="s">
        <v>219</v>
      </c>
      <c r="D33" s="6">
        <v>0</v>
      </c>
      <c r="E33" s="6" t="str">
        <f>'IV. Механизмы передачи'!C50</f>
        <v>0</v>
      </c>
    </row>
    <row r="34" spans="1:5">
      <c r="A34" s="4"/>
      <c r="B34" s="4" t="s">
        <v>226</v>
      </c>
      <c r="C34" s="4" t="s">
        <v>219</v>
      </c>
      <c r="D34" s="7" t="s">
        <v>205</v>
      </c>
      <c r="E34" s="6" t="str">
        <f>'IV. Механизмы передачи'!D50</f>
        <v>0</v>
      </c>
    </row>
    <row r="35" spans="1:5">
      <c r="A35" s="4" t="s">
        <v>231</v>
      </c>
      <c r="B35" s="4" t="s">
        <v>104</v>
      </c>
      <c r="C35" s="4" t="s">
        <v>219</v>
      </c>
      <c r="D35" s="6">
        <v>2</v>
      </c>
      <c r="E35" s="6" t="str">
        <f>'IV. Механизмы передачи'!C61</f>
        <v>0</v>
      </c>
    </row>
    <row r="36" spans="1:5">
      <c r="A36" s="4"/>
      <c r="B36" s="4" t="s">
        <v>226</v>
      </c>
      <c r="C36" s="4" t="s">
        <v>219</v>
      </c>
      <c r="D36" s="7" t="s">
        <v>205</v>
      </c>
      <c r="E36" s="6" t="str">
        <f>'IV. Механизмы передачи'!D61</f>
        <v>0</v>
      </c>
    </row>
    <row r="37" spans="1:5">
      <c r="A37" s="4" t="s">
        <v>53</v>
      </c>
      <c r="B37" s="4" t="inlineStr">
        <is>
          <r>
            <t xml:space="preserve">Объем средств бюджета муниципального образования, направляемых на оказание услуг (выполнение работ) населению в социальной сфере через конкурентные процедуры2 (механизмы), участвовать в которых имеют право негосударственные (немуниципальные) поставщики (средства, запланированные (фактически переданные) поставщикам всех форм собственности, как государственной (муниципальной), так и частной, через конкурентные процедуры), всего в т.ч. в сферах:</t>
          </r>
          <r>
            <rPr>
              <rFont val="Calibri"/>
              <b val="false"/>
              <i val="false"/>
              <vertAlign val="superscript"/>
              <strike val="false"/>
              <color rgb="FF000000"/>
              <sz val="11"/>
              <u val="none"/>
            </rPr>
            <t xml:space="preserve">[2]</t>
          </r>
        </is>
      </c>
      <c r="C37" s="4" t="s">
        <v>219</v>
      </c>
      <c r="D37" s="6" t="str">
        <f>D39+D41+D43+D45+D47</f>
        <v>0</v>
      </c>
      <c r="E37" s="6" t="str">
        <f>E39+E41+E43+E45+E47</f>
        <v>0</v>
      </c>
    </row>
    <row r="38" spans="1:5">
      <c r="A38" s="4"/>
      <c r="B38" s="4" t="s">
        <v>226</v>
      </c>
      <c r="C38" s="4" t="s">
        <v>219</v>
      </c>
      <c r="D38" s="7" t="s">
        <v>205</v>
      </c>
      <c r="E38" s="6" t="str">
        <f>E40+E42+E44+E46+E48</f>
        <v>0</v>
      </c>
    </row>
    <row r="39" spans="1:5">
      <c r="A39" s="4" t="s">
        <v>233</v>
      </c>
      <c r="B39" s="4" t="s">
        <v>79</v>
      </c>
      <c r="C39" s="4" t="s">
        <v>219</v>
      </c>
      <c r="D39" s="7"/>
      <c r="E39" s="6" t="str">
        <f>'IV. Механизмы передачи'!B16</f>
        <v>0</v>
      </c>
    </row>
    <row r="40" spans="1:5">
      <c r="A40" s="4"/>
      <c r="B40" s="4" t="s">
        <v>226</v>
      </c>
      <c r="C40" s="4" t="s">
        <v>219</v>
      </c>
      <c r="D40" s="7" t="s">
        <v>205</v>
      </c>
      <c r="E40" s="6" t="str">
        <f>'IV. Механизмы передачи'!D16</f>
        <v>0</v>
      </c>
    </row>
    <row r="41" spans="1:5">
      <c r="A41" s="4" t="s">
        <v>234</v>
      </c>
      <c r="B41" s="4" t="s">
        <v>85</v>
      </c>
      <c r="C41" s="4" t="s">
        <v>219</v>
      </c>
      <c r="D41" s="6">
        <v>23</v>
      </c>
      <c r="E41" s="6" t="str">
        <f>'IV. Механизмы передачи'!B27</f>
        <v>0</v>
      </c>
    </row>
    <row r="42" spans="1:5">
      <c r="A42" s="4"/>
      <c r="B42" s="4" t="s">
        <v>226</v>
      </c>
      <c r="C42" s="4" t="s">
        <v>219</v>
      </c>
      <c r="D42" s="7" t="s">
        <v>205</v>
      </c>
      <c r="E42" s="6" t="str">
        <f>'IV. Механизмы передачи'!D27</f>
        <v>0</v>
      </c>
    </row>
    <row r="43" spans="1:5">
      <c r="A43" s="4" t="s">
        <v>235</v>
      </c>
      <c r="B43" s="4" t="s">
        <v>94</v>
      </c>
      <c r="C43" s="4" t="s">
        <v>219</v>
      </c>
      <c r="D43" s="6">
        <v>2</v>
      </c>
      <c r="E43" s="6" t="str">
        <f>'IV. Механизмы передачи'!B38</f>
        <v>0</v>
      </c>
    </row>
    <row r="44" spans="1:5">
      <c r="A44" s="4"/>
      <c r="B44" s="4" t="s">
        <v>226</v>
      </c>
      <c r="C44" s="4" t="s">
        <v>219</v>
      </c>
      <c r="D44" s="7" t="s">
        <v>205</v>
      </c>
      <c r="E44" s="6" t="str">
        <f>'IV. Механизмы передачи'!D38</f>
        <v>0</v>
      </c>
    </row>
    <row r="45" spans="1:5">
      <c r="A45" s="4" t="s">
        <v>236</v>
      </c>
      <c r="B45" s="4" t="s">
        <v>101</v>
      </c>
      <c r="C45" s="4" t="s">
        <v>219</v>
      </c>
      <c r="D45" s="6">
        <v>0</v>
      </c>
      <c r="E45" s="6" t="str">
        <f>'IV. Механизмы передачи'!B49</f>
        <v>0</v>
      </c>
    </row>
    <row r="46" spans="1:5">
      <c r="A46" s="4"/>
      <c r="B46" s="4" t="s">
        <v>226</v>
      </c>
      <c r="C46" s="4" t="s">
        <v>219</v>
      </c>
      <c r="D46" s="7" t="s">
        <v>205</v>
      </c>
      <c r="E46" s="6" t="str">
        <f>'IV. Механизмы передачи'!D49</f>
        <v>0</v>
      </c>
    </row>
    <row r="47" spans="1:5">
      <c r="A47" s="4" t="s">
        <v>237</v>
      </c>
      <c r="B47" s="4" t="s">
        <v>104</v>
      </c>
      <c r="C47" s="4" t="s">
        <v>219</v>
      </c>
      <c r="D47" s="6">
        <v>2</v>
      </c>
      <c r="E47" s="6" t="str">
        <f>'IV. Механизмы передачи'!B60</f>
        <v>0</v>
      </c>
    </row>
    <row r="48" spans="1:5">
      <c r="A48" s="4"/>
      <c r="B48" s="4" t="s">
        <v>226</v>
      </c>
      <c r="C48" s="4" t="s">
        <v>219</v>
      </c>
      <c r="D48" s="7" t="s">
        <v>205</v>
      </c>
      <c r="E48" s="6" t="str">
        <f>'IV. Механизмы передачи'!D60</f>
        <v>0</v>
      </c>
    </row>
    <row r="49" spans="1:5">
      <c r="A49" s="4" t="s">
        <v>238</v>
      </c>
      <c r="B49" s="4" t="s">
        <v>239</v>
      </c>
      <c r="C49" s="4" t="s">
        <v>219</v>
      </c>
      <c r="D49" s="9" t="str">
        <f>IF(D19&gt;0, D25*100/D19, 0)</f>
        <v>0</v>
      </c>
      <c r="E49" s="9" t="str">
        <f>IF(E19&gt;0, E25*100/E19, 0)</f>
        <v>0</v>
      </c>
    </row>
    <row r="50" spans="1:5">
      <c r="A50" s="4"/>
      <c r="B50" s="4" t="s">
        <v>226</v>
      </c>
      <c r="C50" s="4" t="s">
        <v>240</v>
      </c>
      <c r="D50" s="7" t="s">
        <v>205</v>
      </c>
      <c r="E50" s="9" t="str">
        <f>IF(E19&gt;0, E26*100/E19, 0)</f>
        <v>0</v>
      </c>
    </row>
    <row r="51" spans="1:5">
      <c r="A51" s="4" t="s">
        <v>78</v>
      </c>
      <c r="B51" s="4" t="s">
        <v>79</v>
      </c>
      <c r="C51" s="4" t="s">
        <v>219</v>
      </c>
      <c r="D51" s="9" t="str">
        <f>IF(D20&gt;0, D27*100/D20, 0)</f>
        <v>0</v>
      </c>
      <c r="E51" s="9" t="str">
        <f>IF(E20&gt;0, E27*100/E20, 0)</f>
        <v>0</v>
      </c>
    </row>
    <row r="52" spans="1:5">
      <c r="A52" s="4"/>
      <c r="B52" s="4" t="s">
        <v>226</v>
      </c>
      <c r="C52" s="4" t="s">
        <v>240</v>
      </c>
      <c r="D52" s="7" t="s">
        <v>205</v>
      </c>
      <c r="E52" s="9" t="str">
        <f>IF(E20&gt;0, E28*100/E20, 0)</f>
        <v>0</v>
      </c>
    </row>
    <row r="53" spans="1:5">
      <c r="A53" s="4" t="s">
        <v>84</v>
      </c>
      <c r="B53" s="4" t="s">
        <v>85</v>
      </c>
      <c r="C53" s="4" t="s">
        <v>219</v>
      </c>
      <c r="D53" s="9" t="str">
        <f>IF(D21&gt;0, D29*100/D21, 0)</f>
        <v>0</v>
      </c>
      <c r="E53" s="9" t="str">
        <f>IF(E21&gt;0, E29*100/E21, 0)</f>
        <v>0</v>
      </c>
    </row>
    <row r="54" spans="1:5">
      <c r="A54" s="4"/>
      <c r="B54" s="4" t="s">
        <v>226</v>
      </c>
      <c r="C54" s="4" t="s">
        <v>240</v>
      </c>
      <c r="D54" s="7" t="s">
        <v>205</v>
      </c>
      <c r="E54" s="9" t="str">
        <f>IF(E21&gt;0, E30*100/E21, 0)</f>
        <v>0</v>
      </c>
    </row>
    <row r="55" spans="1:5">
      <c r="A55" s="4" t="s">
        <v>93</v>
      </c>
      <c r="B55" s="4" t="s">
        <v>94</v>
      </c>
      <c r="C55" s="4" t="s">
        <v>219</v>
      </c>
      <c r="D55" s="9" t="str">
        <f>IF(D22&gt;0, D31*100/D22, 0)</f>
        <v>0</v>
      </c>
      <c r="E55" s="9" t="str">
        <f>IF(E22&gt;0, E31*100/E22, 0)</f>
        <v>0</v>
      </c>
    </row>
    <row r="56" spans="1:5">
      <c r="A56" s="4"/>
      <c r="B56" s="4" t="s">
        <v>226</v>
      </c>
      <c r="C56" s="4" t="s">
        <v>240</v>
      </c>
      <c r="D56" s="7" t="s">
        <v>205</v>
      </c>
      <c r="E56" s="9" t="str">
        <f>IF(E22&gt;0, E32*100/E22, 0)</f>
        <v>0</v>
      </c>
    </row>
    <row r="57" spans="1:5">
      <c r="A57" s="4" t="s">
        <v>100</v>
      </c>
      <c r="B57" s="4" t="s">
        <v>101</v>
      </c>
      <c r="C57" s="4" t="s">
        <v>219</v>
      </c>
      <c r="D57" s="9" t="str">
        <f>IF(D23&gt;0, D33*100/D23, 0)</f>
        <v>0</v>
      </c>
      <c r="E57" s="9" t="str">
        <f>IF(E23&gt;0, E33*100/E23, 0)</f>
        <v>0</v>
      </c>
    </row>
    <row r="58" spans="1:5">
      <c r="A58" s="4"/>
      <c r="B58" s="4" t="s">
        <v>226</v>
      </c>
      <c r="C58" s="4" t="s">
        <v>240</v>
      </c>
      <c r="D58" s="7" t="s">
        <v>205</v>
      </c>
      <c r="E58" s="9" t="str">
        <f>IF(E23&gt;0, E34*100/E23, 0)</f>
        <v>0</v>
      </c>
    </row>
    <row r="59" spans="1:5">
      <c r="A59" s="4" t="s">
        <v>103</v>
      </c>
      <c r="B59" s="4" t="s">
        <v>104</v>
      </c>
      <c r="C59" s="4" t="s">
        <v>219</v>
      </c>
      <c r="D59" s="9" t="str">
        <f>IF(D24&gt;0, D35*100/D24, 0)</f>
        <v>0</v>
      </c>
      <c r="E59" s="9" t="str">
        <f>IF(E24&gt;0, E35*100/E24, 0)</f>
        <v>0</v>
      </c>
    </row>
    <row r="60" spans="1:5">
      <c r="A60" s="4"/>
      <c r="B60" s="4" t="s">
        <v>226</v>
      </c>
      <c r="C60" s="4" t="s">
        <v>240</v>
      </c>
      <c r="D60" s="7" t="s">
        <v>205</v>
      </c>
      <c r="E60" s="9" t="str">
        <f>IF(E24&gt;0, E36*100/E24, 0)</f>
        <v>0</v>
      </c>
    </row>
    <row r="61" spans="1:5">
      <c r="A61" s="4" t="s">
        <v>110</v>
      </c>
      <c r="B61" s="4" t="s">
        <v>241</v>
      </c>
      <c r="C61" s="4" t="s">
        <v>240</v>
      </c>
      <c r="D61" s="9" t="str">
        <f>IF(D19&gt;0, D37*100/D19, 0)</f>
        <v>0</v>
      </c>
      <c r="E61" s="9" t="str">
        <f>IF(E19&gt;0, E37*100/E19, 0)</f>
        <v>0</v>
      </c>
    </row>
    <row r="62" spans="1:5">
      <c r="A62" s="4"/>
      <c r="B62" s="4" t="s">
        <v>226</v>
      </c>
      <c r="C62" s="4" t="s">
        <v>240</v>
      </c>
      <c r="D62" s="7" t="s">
        <v>205</v>
      </c>
      <c r="E62" s="9" t="str">
        <f>IF(E19&gt;0, E38*100/E19, 0)</f>
        <v>0</v>
      </c>
    </row>
    <row r="63" spans="1:5">
      <c r="A63" s="4" t="s">
        <v>242</v>
      </c>
      <c r="B63" s="4" t="s">
        <v>79</v>
      </c>
      <c r="C63" s="4" t="s">
        <v>219</v>
      </c>
      <c r="D63" s="9" t="str">
        <f>IF(D20&gt;0, D39*100/D20, 0)</f>
        <v>0</v>
      </c>
      <c r="E63" s="9" t="str">
        <f>IF(E20&gt;0, E39*100/E20, 0)</f>
        <v>0</v>
      </c>
    </row>
    <row r="64" spans="1:5">
      <c r="A64" s="4"/>
      <c r="B64" s="4" t="s">
        <v>226</v>
      </c>
      <c r="C64" s="4" t="s">
        <v>240</v>
      </c>
      <c r="D64" s="7" t="s">
        <v>205</v>
      </c>
      <c r="E64" s="9" t="str">
        <f>IF(E20&gt;0, E40*100/E20, 0)</f>
        <v>0</v>
      </c>
    </row>
    <row r="65" spans="1:5">
      <c r="A65" s="4" t="s">
        <v>243</v>
      </c>
      <c r="B65" s="4" t="s">
        <v>85</v>
      </c>
      <c r="C65" s="4" t="s">
        <v>219</v>
      </c>
      <c r="D65" s="9" t="str">
        <f>IF(D21&gt;0, D41*100/D21, 0)</f>
        <v>0</v>
      </c>
      <c r="E65" s="9" t="str">
        <f>IF(E21&gt;0, E41*100/E21, 0)</f>
        <v>0</v>
      </c>
    </row>
    <row r="66" spans="1:5">
      <c r="A66" s="4"/>
      <c r="B66" s="4" t="s">
        <v>226</v>
      </c>
      <c r="C66" s="4" t="s">
        <v>240</v>
      </c>
      <c r="D66" s="7" t="s">
        <v>205</v>
      </c>
      <c r="E66" s="9" t="str">
        <f>IF(E21&gt;0, E42*100/E21, 0)</f>
        <v>0</v>
      </c>
    </row>
    <row r="67" spans="1:5">
      <c r="A67" s="4" t="s">
        <v>244</v>
      </c>
      <c r="B67" s="4" t="s">
        <v>94</v>
      </c>
      <c r="C67" s="4" t="s">
        <v>219</v>
      </c>
      <c r="D67" s="9" t="str">
        <f>IF(D22&gt;0, D43*100/D22, 0)</f>
        <v>0</v>
      </c>
      <c r="E67" s="9" t="str">
        <f>IF(E22&gt;0, E43*100/E22, 0)</f>
        <v>0</v>
      </c>
    </row>
    <row r="68" spans="1:5">
      <c r="A68" s="4"/>
      <c r="B68" s="4" t="s">
        <v>226</v>
      </c>
      <c r="C68" s="4" t="s">
        <v>240</v>
      </c>
      <c r="D68" s="7" t="s">
        <v>205</v>
      </c>
      <c r="E68" s="9" t="str">
        <f>IF(E22&gt;0, E44*100/E22, 0)</f>
        <v>0</v>
      </c>
    </row>
    <row r="69" spans="1:5">
      <c r="A69" s="4" t="s">
        <v>245</v>
      </c>
      <c r="B69" s="4" t="s">
        <v>101</v>
      </c>
      <c r="C69" s="4" t="s">
        <v>219</v>
      </c>
      <c r="D69" s="9" t="str">
        <f>IF(D23&gt;0, D45*100/D23, 0)</f>
        <v>0</v>
      </c>
      <c r="E69" s="9" t="str">
        <f>IF(E23&gt;0, E45*100/E23, 0)</f>
        <v>0</v>
      </c>
    </row>
    <row r="70" spans="1:5">
      <c r="A70" s="4"/>
      <c r="B70" s="4" t="s">
        <v>226</v>
      </c>
      <c r="C70" s="4" t="s">
        <v>240</v>
      </c>
      <c r="D70" s="7" t="s">
        <v>205</v>
      </c>
      <c r="E70" s="9" t="str">
        <f>IF(E23&gt;0, E46*100/E23, 0)</f>
        <v>0</v>
      </c>
    </row>
    <row r="71" spans="1:5">
      <c r="A71" s="4" t="s">
        <v>246</v>
      </c>
      <c r="B71" s="4" t="s">
        <v>104</v>
      </c>
      <c r="C71" s="4" t="s">
        <v>219</v>
      </c>
      <c r="D71" s="9" t="str">
        <f>IF(D24&gt;0, D47*100/D24, 0)</f>
        <v>0</v>
      </c>
      <c r="E71" s="9" t="str">
        <f>IF(E24&gt;0, E47*100/E24, 0)</f>
        <v>0</v>
      </c>
    </row>
    <row r="72" spans="1:5">
      <c r="A72" s="4"/>
      <c r="B72" s="4" t="s">
        <v>226</v>
      </c>
      <c r="C72" s="4" t="s">
        <v>240</v>
      </c>
      <c r="D72" s="7" t="s">
        <v>205</v>
      </c>
      <c r="E72" s="9" t="str">
        <f>IF(E24&gt;0, E48*100/E24, 0)</f>
        <v>0</v>
      </c>
    </row>
    <row r="73" spans="1:5">
      <c r="A73" s="4" t="s">
        <v>118</v>
      </c>
      <c r="B73" s="4" t="s">
        <v>247</v>
      </c>
      <c r="C73" s="4" t="s">
        <v>204</v>
      </c>
      <c r="D73" s="7" t="s">
        <v>205</v>
      </c>
      <c r="E73" s="6" t="str">
        <f>E74+E75+E76+E77</f>
        <v>0</v>
      </c>
    </row>
    <row r="74" spans="1:5">
      <c r="A74" s="4"/>
      <c r="B74" s="4" t="s">
        <v>248</v>
      </c>
      <c r="C74" s="4" t="s">
        <v>204</v>
      </c>
      <c r="D74" s="7" t="s">
        <v>205</v>
      </c>
      <c r="E74" s="7"/>
    </row>
    <row r="75" spans="1:5">
      <c r="A75" s="4"/>
      <c r="B75" s="4" t="s">
        <v>249</v>
      </c>
      <c r="C75" s="4" t="s">
        <v>204</v>
      </c>
      <c r="D75" s="7" t="s">
        <v>205</v>
      </c>
      <c r="E75" s="6">
        <v>4</v>
      </c>
    </row>
    <row r="76" spans="1:5">
      <c r="A76" s="4"/>
      <c r="B76" s="4" t="s">
        <v>250</v>
      </c>
      <c r="C76" s="4" t="s">
        <v>204</v>
      </c>
      <c r="D76" s="7" t="s">
        <v>205</v>
      </c>
      <c r="E76" s="6">
        <v>2</v>
      </c>
    </row>
    <row r="77" spans="1:5">
      <c r="A77" s="4"/>
      <c r="B77" s="4" t="s">
        <v>251</v>
      </c>
      <c r="C77" s="4" t="s">
        <v>204</v>
      </c>
      <c r="D77" s="7" t="s">
        <v>205</v>
      </c>
      <c r="E77" s="6">
        <v>17</v>
      </c>
    </row>
    <row r="78" spans="1:5">
      <c r="A78" s="4" t="s">
        <v>132</v>
      </c>
      <c r="B78" s="4" t="inlineStr">
        <is>
          <r>
            <t xml:space="preserve">Объем грантов в форме субсидий, предоставленных из бюджета муниципального образования СОНКО на реализацию социально значимых программ и проектов (сумма финансовой поддержки, направленная на проведение конкурсов среди СОНКО)3, всего в т.ч. в сферах:</t>
          </r>
          <r>
            <rPr>
              <rFont val="Calibri"/>
              <b val="false"/>
              <i val="false"/>
              <vertAlign val="superscript"/>
              <strike val="false"/>
              <color rgb="FF000000"/>
              <sz val="11"/>
              <u val="none"/>
            </rPr>
            <t xml:space="preserve">[3]</t>
          </r>
        </is>
      </c>
      <c r="C78" s="4" t="s">
        <v>219</v>
      </c>
      <c r="D78" s="6" t="str">
        <f>D79+D80+D81+D82+D83+D84+D85</f>
        <v>0</v>
      </c>
      <c r="E78" s="6" t="str">
        <f>E79+E80+E81+E82+E83+E84+E85</f>
        <v>0</v>
      </c>
    </row>
    <row r="79" spans="1:5">
      <c r="A79" s="4"/>
      <c r="B79" s="4" t="s">
        <v>253</v>
      </c>
      <c r="C79" s="4" t="s">
        <v>219</v>
      </c>
      <c r="D79" s="8">
        <v>3.8</v>
      </c>
      <c r="E79" s="8">
        <v>2.8</v>
      </c>
    </row>
    <row r="80" spans="1:5">
      <c r="A80" s="4"/>
      <c r="B80" s="4" t="s">
        <v>79</v>
      </c>
      <c r="C80" s="4" t="s">
        <v>219</v>
      </c>
      <c r="D80" s="6">
        <v>0</v>
      </c>
      <c r="E80" s="6">
        <v>0</v>
      </c>
    </row>
    <row r="81" spans="1:5">
      <c r="A81" s="4"/>
      <c r="B81" s="4" t="s">
        <v>85</v>
      </c>
      <c r="C81" s="4" t="s">
        <v>219</v>
      </c>
      <c r="D81" s="6">
        <v>0</v>
      </c>
      <c r="E81" s="6">
        <v>0</v>
      </c>
    </row>
    <row r="82" spans="1:5">
      <c r="A82" s="4"/>
      <c r="B82" s="4" t="s">
        <v>94</v>
      </c>
      <c r="C82" s="4" t="s">
        <v>219</v>
      </c>
      <c r="D82" s="6">
        <v>2</v>
      </c>
      <c r="E82" s="6">
        <v>2</v>
      </c>
    </row>
    <row r="83" spans="1:5">
      <c r="A83" s="4"/>
      <c r="B83" s="4" t="s">
        <v>101</v>
      </c>
      <c r="C83" s="4" t="s">
        <v>219</v>
      </c>
      <c r="D83" s="6">
        <v>0</v>
      </c>
      <c r="E83" s="6">
        <v>0</v>
      </c>
    </row>
    <row r="84" spans="1:5">
      <c r="A84" s="4"/>
      <c r="B84" s="4" t="s">
        <v>104</v>
      </c>
      <c r="C84" s="4" t="s">
        <v>219</v>
      </c>
      <c r="D84" s="8">
        <v>1.6</v>
      </c>
      <c r="E84" s="8">
        <v>0.5</v>
      </c>
    </row>
    <row r="85" spans="1:5">
      <c r="A85" s="4"/>
      <c r="B85" s="4" t="s">
        <v>254</v>
      </c>
      <c r="C85" s="4" t="s">
        <v>219</v>
      </c>
      <c r="D85" s="8">
        <v>0.4</v>
      </c>
      <c r="E85" s="8">
        <v>0.4</v>
      </c>
    </row>
    <row r="86" spans="1:5">
      <c r="A86" s="4" t="s">
        <v>145</v>
      </c>
      <c r="B86" s="4" t="s">
        <v>255</v>
      </c>
      <c r="C86" s="4" t="s">
        <v>240</v>
      </c>
      <c r="D86" s="7" t="s">
        <v>205</v>
      </c>
      <c r="E86" s="9" t="str">
        <f>IF((E87+E88)&gt;0, E87*100/(E87+E88), 0)</f>
        <v>0</v>
      </c>
    </row>
    <row r="87" spans="1:5">
      <c r="A87" s="4"/>
      <c r="B87" s="4" t="s">
        <v>256</v>
      </c>
      <c r="C87" s="4" t="s">
        <v>240</v>
      </c>
      <c r="D87" s="7" t="s">
        <v>205</v>
      </c>
      <c r="E87" s="6" t="str">
        <f>'VI. Факты получения'!D7</f>
        <v>0</v>
      </c>
    </row>
    <row r="88" spans="1:5">
      <c r="A88" s="4"/>
      <c r="B88" s="4" t="s">
        <v>257</v>
      </c>
      <c r="C88" s="4" t="s">
        <v>240</v>
      </c>
      <c r="D88" s="7" t="s">
        <v>205</v>
      </c>
      <c r="E88" s="6" t="str">
        <f>'VI. Факты получения'!C7</f>
        <v>0</v>
      </c>
    </row>
    <row r="89" spans="1:5">
      <c r="A89" t="s">
        <v>258</v>
      </c>
    </row>
    <row r="90" spans="1:5">
      <c r="A90" t="s">
        <v>259</v>
      </c>
    </row>
    <row r="91" spans="1:5">
      <c r="A91" t="s">
        <v>260</v>
      </c>
    </row>
  </sheetData>
  <mergeCells>
    <mergeCell ref="A1:E1"/>
    <mergeCell ref="A2:E2"/>
    <mergeCell ref="A3:C3"/>
    <mergeCell ref="D3:E3"/>
    <mergeCell ref="A12:E12"/>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H29"/>
  <sheetViews>
    <sheetView tabSelected="0" workbookViewId="0" showGridLines="true" showRowColHeaders="1">
      <pane xSplit="1" ySplit="5" topLeftCell="B6" activePane="bottomRight" state="frozen"/>
      <selection pane="topRight"/>
      <selection pane="bottomLeft"/>
      <selection pane="bottomRight" activeCell="A1" sqref="A1:H29"/>
    </sheetView>
  </sheetViews>
  <sheetFormatPr defaultRowHeight="14.4" outlineLevelRow="0" outlineLevelCol="0"/>
  <cols>
    <col min="1" max="1" width="50" customWidth="true" style="0"/>
    <col min="2" max="2" width="20" customWidth="true" style="0"/>
    <col min="3" max="3" width="20" customWidth="true" style="0"/>
    <col min="4" max="4" width="20" customWidth="true" style="0"/>
    <col min="5" max="5" width="20" customWidth="true" style="0"/>
    <col min="6" max="6" width="20" customWidth="true" style="0"/>
    <col min="7" max="7" width="20" customWidth="true" style="0"/>
    <col min="8" max="8" width="20" customWidth="true" style="0"/>
  </cols>
  <sheetData>
    <row r="1" spans="1:8">
      <c r="A1" s="2" t="s">
        <v>261</v>
      </c>
      <c r="B1" s="5"/>
      <c r="C1" s="5"/>
      <c r="D1" s="5"/>
      <c r="E1" s="5"/>
      <c r="F1" s="5"/>
      <c r="G1" s="5"/>
      <c r="H1" s="5"/>
    </row>
    <row r="2" spans="1:8">
      <c r="A2" s="2" t="s">
        <v>2</v>
      </c>
      <c r="B2" s="5"/>
      <c r="C2" s="5"/>
      <c r="D2" s="5"/>
      <c r="E2" s="5"/>
      <c r="F2" s="5"/>
      <c r="G2" s="5"/>
      <c r="H2" s="5"/>
    </row>
    <row r="3" spans="1:8">
      <c r="A3" s="2"/>
      <c r="B3" s="2" t="s">
        <v>262</v>
      </c>
      <c r="C3" s="5"/>
      <c r="D3" s="5"/>
      <c r="E3" s="2" t="s">
        <v>211</v>
      </c>
      <c r="F3" s="5"/>
      <c r="G3" s="5"/>
      <c r="H3" s="5"/>
    </row>
    <row r="4" spans="1:8">
      <c r="A4" s="3" t="s">
        <v>263</v>
      </c>
      <c r="B4" s="3" t="s">
        <v>264</v>
      </c>
      <c r="C4" s="3" t="s">
        <v>265</v>
      </c>
      <c r="D4" s="3" t="s">
        <v>266</v>
      </c>
      <c r="E4" s="3" t="s">
        <v>267</v>
      </c>
      <c r="F4" s="3" t="s">
        <v>268</v>
      </c>
      <c r="G4" s="3" t="s">
        <v>269</v>
      </c>
      <c r="H4" s="3" t="s">
        <v>270</v>
      </c>
    </row>
    <row r="5" spans="1:8">
      <c r="A5" s="3" t="s">
        <v>12</v>
      </c>
      <c r="B5" s="3">
        <v>2</v>
      </c>
      <c r="C5" s="3">
        <v>3</v>
      </c>
      <c r="D5" s="3">
        <v>4</v>
      </c>
      <c r="E5" s="3">
        <v>5</v>
      </c>
      <c r="F5" s="3">
        <v>6</v>
      </c>
      <c r="G5" s="3">
        <v>7</v>
      </c>
      <c r="H5" s="3">
        <v>8</v>
      </c>
    </row>
    <row r="6" spans="1:8">
      <c r="A6" s="7" t="s">
        <v>271</v>
      </c>
      <c r="B6" s="7"/>
      <c r="C6" s="7"/>
      <c r="D6" s="7"/>
      <c r="E6" s="7"/>
      <c r="F6" s="7"/>
      <c r="G6" s="7"/>
      <c r="H6" s="7"/>
    </row>
    <row r="7" spans="1:8">
      <c r="A7" s="4" t="s">
        <v>272</v>
      </c>
      <c r="B7" s="6" t="str">
        <f>C7+D7</f>
        <v>0</v>
      </c>
      <c r="C7" s="6">
        <v>0</v>
      </c>
      <c r="D7" s="6" t="str">
        <f>E7+F7+G7+H7</f>
        <v>0</v>
      </c>
      <c r="E7" s="6">
        <v>3</v>
      </c>
      <c r="F7" s="6">
        <v>2</v>
      </c>
      <c r="G7" s="6">
        <v>6</v>
      </c>
      <c r="H7" s="6">
        <v>0</v>
      </c>
    </row>
    <row r="8" spans="1:8">
      <c r="A8" s="4" t="s">
        <v>273</v>
      </c>
      <c r="B8" s="6" t="str">
        <f>C8+D8</f>
        <v>0</v>
      </c>
      <c r="C8" s="6">
        <v>0</v>
      </c>
      <c r="D8" s="6" t="str">
        <f>E8+F8+G8+H8</f>
        <v>0</v>
      </c>
      <c r="E8" s="6">
        <v>3</v>
      </c>
      <c r="F8" s="6">
        <v>2</v>
      </c>
      <c r="G8" s="6">
        <v>6</v>
      </c>
      <c r="H8" s="6">
        <v>0</v>
      </c>
    </row>
    <row r="9" spans="1:8">
      <c r="A9" s="4" t="s">
        <v>11</v>
      </c>
      <c r="B9" s="6" t="str">
        <f>C9+D9</f>
        <v>0</v>
      </c>
      <c r="C9" s="6">
        <v>0</v>
      </c>
      <c r="D9" s="6" t="str">
        <f>E9+F9+G9+H9</f>
        <v>0</v>
      </c>
      <c r="E9" s="6">
        <v>3</v>
      </c>
      <c r="F9" s="6">
        <v>1</v>
      </c>
      <c r="G9" s="6">
        <v>1</v>
      </c>
      <c r="H9" s="6">
        <v>0</v>
      </c>
    </row>
    <row r="10" spans="1:8">
      <c r="A10" s="7" t="s">
        <v>274</v>
      </c>
      <c r="B10" s="7"/>
      <c r="C10" s="7"/>
      <c r="D10" s="7"/>
      <c r="E10" s="7"/>
      <c r="F10" s="7"/>
      <c r="G10" s="7"/>
      <c r="H10" s="7"/>
    </row>
    <row r="11" spans="1:8">
      <c r="A11" s="4" t="s">
        <v>272</v>
      </c>
      <c r="B11" s="6" t="str">
        <f>C11+D11</f>
        <v>0</v>
      </c>
      <c r="C11" s="6">
        <v>36</v>
      </c>
      <c r="D11" s="6" t="str">
        <f>E11+F11+G11+H11</f>
        <v>0</v>
      </c>
      <c r="E11" s="6">
        <v>0</v>
      </c>
      <c r="F11" s="6">
        <v>5</v>
      </c>
      <c r="G11" s="6">
        <v>4</v>
      </c>
      <c r="H11" s="6">
        <v>2</v>
      </c>
    </row>
    <row r="12" spans="1:8">
      <c r="A12" s="4" t="s">
        <v>273</v>
      </c>
      <c r="B12" s="6" t="str">
        <f>C12+D12</f>
        <v>0</v>
      </c>
      <c r="C12" s="6">
        <v>36</v>
      </c>
      <c r="D12" s="6" t="str">
        <f>E12+F12+G12+H12</f>
        <v>0</v>
      </c>
      <c r="E12" s="6">
        <v>0</v>
      </c>
      <c r="F12" s="6">
        <v>5</v>
      </c>
      <c r="G12" s="6">
        <v>4</v>
      </c>
      <c r="H12" s="6">
        <v>2</v>
      </c>
    </row>
    <row r="13" spans="1:8">
      <c r="A13" s="4" t="s">
        <v>11</v>
      </c>
      <c r="B13" s="6" t="str">
        <f>C13+D13</f>
        <v>0</v>
      </c>
      <c r="C13" s="6">
        <v>36</v>
      </c>
      <c r="D13" s="6" t="str">
        <f>E13+F13+G13+H13</f>
        <v>0</v>
      </c>
      <c r="E13" s="6">
        <v>0</v>
      </c>
      <c r="F13" s="6">
        <v>4</v>
      </c>
      <c r="G13" s="6">
        <v>4</v>
      </c>
      <c r="H13" s="6">
        <v>3</v>
      </c>
    </row>
    <row r="14" spans="1:8">
      <c r="A14" s="7" t="s">
        <v>275</v>
      </c>
      <c r="B14" s="7"/>
      <c r="C14" s="7"/>
      <c r="D14" s="7"/>
      <c r="E14" s="7"/>
      <c r="F14" s="7"/>
      <c r="G14" s="7"/>
      <c r="H14" s="7"/>
    </row>
    <row r="15" spans="1:8">
      <c r="A15" s="4" t="s">
        <v>272</v>
      </c>
      <c r="B15" s="6" t="str">
        <f>C15+D15</f>
        <v>0</v>
      </c>
      <c r="C15" s="6">
        <v>14</v>
      </c>
      <c r="D15" s="6" t="str">
        <f>E15+F15+G15+H15</f>
        <v>0</v>
      </c>
      <c r="E15" s="6">
        <v>3</v>
      </c>
      <c r="F15" s="6">
        <v>18</v>
      </c>
      <c r="G15" s="6">
        <v>9</v>
      </c>
      <c r="H15" s="6">
        <v>5</v>
      </c>
    </row>
    <row r="16" spans="1:8">
      <c r="A16" s="4" t="s">
        <v>273</v>
      </c>
      <c r="B16" s="6" t="str">
        <f>C16+D16</f>
        <v>0</v>
      </c>
      <c r="C16" s="6">
        <v>14</v>
      </c>
      <c r="D16" s="6" t="str">
        <f>E16+F16+G16+H16</f>
        <v>0</v>
      </c>
      <c r="E16" s="6">
        <v>3</v>
      </c>
      <c r="F16" s="6">
        <v>23</v>
      </c>
      <c r="G16" s="6">
        <v>9</v>
      </c>
      <c r="H16" s="6">
        <v>5</v>
      </c>
    </row>
    <row r="17" spans="1:8">
      <c r="A17" s="4" t="s">
        <v>11</v>
      </c>
      <c r="B17" s="6" t="str">
        <f>C17+D17</f>
        <v>0</v>
      </c>
      <c r="C17" s="6">
        <v>14</v>
      </c>
      <c r="D17" s="6" t="str">
        <f>E17+F17+G17+H17</f>
        <v>0</v>
      </c>
      <c r="E17" s="6">
        <v>3</v>
      </c>
      <c r="F17" s="6">
        <v>27</v>
      </c>
      <c r="G17" s="6">
        <v>9</v>
      </c>
      <c r="H17" s="6">
        <v>2</v>
      </c>
    </row>
    <row r="18" spans="1:8">
      <c r="A18" s="7" t="s">
        <v>276</v>
      </c>
      <c r="B18" s="7"/>
      <c r="C18" s="7"/>
      <c r="D18" s="7"/>
      <c r="E18" s="7"/>
      <c r="F18" s="7"/>
      <c r="G18" s="7"/>
      <c r="H18" s="7"/>
    </row>
    <row r="19" spans="1:8">
      <c r="A19" s="4" t="s">
        <v>272</v>
      </c>
      <c r="B19" s="6" t="str">
        <f>C19+D19</f>
        <v>0</v>
      </c>
      <c r="C19" s="6">
        <v>0</v>
      </c>
      <c r="D19" s="6" t="str">
        <f>E19+F19+G19+H19</f>
        <v>0</v>
      </c>
      <c r="E19" s="6">
        <v>0</v>
      </c>
      <c r="F19" s="6">
        <v>0</v>
      </c>
      <c r="G19" s="6">
        <v>0</v>
      </c>
      <c r="H19" s="6">
        <v>0</v>
      </c>
    </row>
    <row r="20" spans="1:8">
      <c r="A20" s="4" t="s">
        <v>273</v>
      </c>
      <c r="B20" s="6" t="str">
        <f>C20+D20</f>
        <v>0</v>
      </c>
      <c r="C20" s="6">
        <v>0</v>
      </c>
      <c r="D20" s="6" t="str">
        <f>E20+F20+G20+H20</f>
        <v>0</v>
      </c>
      <c r="E20" s="6">
        <v>0</v>
      </c>
      <c r="F20" s="6">
        <v>0</v>
      </c>
      <c r="G20" s="6">
        <v>0</v>
      </c>
      <c r="H20" s="6">
        <v>0</v>
      </c>
    </row>
    <row r="21" spans="1:8">
      <c r="A21" s="4" t="s">
        <v>11</v>
      </c>
      <c r="B21" s="6" t="str">
        <f>C21+D21</f>
        <v>0</v>
      </c>
      <c r="C21" s="6">
        <v>0</v>
      </c>
      <c r="D21" s="6" t="str">
        <f>E21+F21+G21+H21</f>
        <v>0</v>
      </c>
      <c r="E21" s="6">
        <v>0</v>
      </c>
      <c r="F21" s="6">
        <v>0</v>
      </c>
      <c r="G21" s="6">
        <v>0</v>
      </c>
      <c r="H21" s="6">
        <v>0</v>
      </c>
    </row>
    <row r="22" spans="1:8">
      <c r="A22" s="7" t="s">
        <v>277</v>
      </c>
      <c r="B22" s="7"/>
      <c r="C22" s="7"/>
      <c r="D22" s="7"/>
      <c r="E22" s="7"/>
      <c r="F22" s="7"/>
      <c r="G22" s="7"/>
      <c r="H22" s="7"/>
    </row>
    <row r="23" spans="1:8">
      <c r="A23" s="4" t="s">
        <v>272</v>
      </c>
      <c r="B23" s="6" t="str">
        <f>C23+D23</f>
        <v>0</v>
      </c>
      <c r="C23" s="6">
        <v>1</v>
      </c>
      <c r="D23" s="6" t="str">
        <f>E23+F23+G23+H23</f>
        <v>0</v>
      </c>
      <c r="E23" s="6">
        <v>0</v>
      </c>
      <c r="F23" s="6">
        <v>4</v>
      </c>
      <c r="G23" s="6">
        <v>6</v>
      </c>
      <c r="H23" s="6">
        <v>8</v>
      </c>
    </row>
    <row r="24" spans="1:8">
      <c r="A24" s="4" t="s">
        <v>273</v>
      </c>
      <c r="B24" s="6" t="str">
        <f>C24+D24</f>
        <v>0</v>
      </c>
      <c r="C24" s="6">
        <v>1</v>
      </c>
      <c r="D24" s="6" t="str">
        <f>E24+F24+G24+H24</f>
        <v>0</v>
      </c>
      <c r="E24" s="6">
        <v>0</v>
      </c>
      <c r="F24" s="6">
        <v>7</v>
      </c>
      <c r="G24" s="6">
        <v>6</v>
      </c>
      <c r="H24" s="6">
        <v>8</v>
      </c>
    </row>
    <row r="25" spans="1:8">
      <c r="A25" s="4" t="s">
        <v>11</v>
      </c>
      <c r="B25" s="6" t="str">
        <f>C25+D25</f>
        <v>0</v>
      </c>
      <c r="C25" s="6">
        <v>1</v>
      </c>
      <c r="D25" s="6" t="str">
        <f>E25+F25+G25+H25</f>
        <v>0</v>
      </c>
      <c r="E25" s="6">
        <v>1</v>
      </c>
      <c r="F25" s="6">
        <v>7</v>
      </c>
      <c r="G25" s="6">
        <v>5</v>
      </c>
      <c r="H25" s="6">
        <v>6</v>
      </c>
    </row>
    <row r="26" spans="1:8">
      <c r="A26" s="7" t="s">
        <v>278</v>
      </c>
      <c r="B26" s="7"/>
      <c r="C26" s="7"/>
      <c r="D26" s="7"/>
      <c r="E26" s="7"/>
      <c r="F26" s="7"/>
      <c r="G26" s="7"/>
      <c r="H26" s="7"/>
    </row>
    <row r="27" spans="1:8">
      <c r="A27" s="4" t="s">
        <v>272</v>
      </c>
      <c r="B27" s="6" t="str">
        <f>B7+B11+B15+B19+B23</f>
        <v>0</v>
      </c>
      <c r="C27" s="6" t="str">
        <f>C7+C11+C15+C19+C23</f>
        <v>0</v>
      </c>
      <c r="D27" s="6" t="str">
        <f>D7+D11+D15+D19+D23</f>
        <v>0</v>
      </c>
      <c r="E27" s="6" t="str">
        <f>E7+E11+E15+E19+E23</f>
        <v>0</v>
      </c>
      <c r="F27" s="6" t="str">
        <f>F7+F11+F15+F19+F23</f>
        <v>0</v>
      </c>
      <c r="G27" s="6" t="str">
        <f>G7+G11+G15+G19+G23</f>
        <v>0</v>
      </c>
      <c r="H27" s="6" t="str">
        <f>H7+H11+H15+H19+H23</f>
        <v>0</v>
      </c>
    </row>
    <row r="28" spans="1:8">
      <c r="A28" s="4" t="s">
        <v>273</v>
      </c>
      <c r="B28" s="6" t="str">
        <f>B8+B12+B16+B20+B24</f>
        <v>0</v>
      </c>
      <c r="C28" s="6" t="str">
        <f>C8+C12+C16+C20+C24</f>
        <v>0</v>
      </c>
      <c r="D28" s="6" t="str">
        <f>D8+D12+D16+D20+D24</f>
        <v>0</v>
      </c>
      <c r="E28" s="6" t="str">
        <f>E8+E12+E16+E20+E24</f>
        <v>0</v>
      </c>
      <c r="F28" s="6" t="str">
        <f>F8+F12+F16+F20+F24</f>
        <v>0</v>
      </c>
      <c r="G28" s="6" t="str">
        <f>G8+G12+G16+G20+G24</f>
        <v>0</v>
      </c>
      <c r="H28" s="6" t="str">
        <f>H8+H12+H16+H20+H24</f>
        <v>0</v>
      </c>
    </row>
    <row r="29" spans="1:8">
      <c r="A29" s="4" t="s">
        <v>11</v>
      </c>
      <c r="B29" s="6" t="str">
        <f>B9+B13+B17+B21+B25</f>
        <v>0</v>
      </c>
      <c r="C29" s="6" t="str">
        <f>C9+C13+C17+C21+C25</f>
        <v>0</v>
      </c>
      <c r="D29" s="6" t="str">
        <f>D9+D13+D17+D21+D25</f>
        <v>0</v>
      </c>
      <c r="E29" s="6" t="str">
        <f>E9+E13+E17+E21+E25</f>
        <v>0</v>
      </c>
      <c r="F29" s="6" t="str">
        <f>F9+F13+F17+F21+F25</f>
        <v>0</v>
      </c>
      <c r="G29" s="6" t="str">
        <f>G9+G13+G17+G21+G25</f>
        <v>0</v>
      </c>
      <c r="H29" s="6" t="str">
        <f>H9+H13+H17+H21+H25</f>
        <v>0</v>
      </c>
    </row>
  </sheetData>
  <mergeCells>
    <mergeCell ref="A1:H1"/>
    <mergeCell ref="A2:H2"/>
    <mergeCell ref="A3:A3"/>
    <mergeCell ref="B3:D3"/>
    <mergeCell ref="E3:H3"/>
    <mergeCell ref="A6:H6"/>
    <mergeCell ref="A10:H10"/>
    <mergeCell ref="A14:H14"/>
    <mergeCell ref="A18:H18"/>
    <mergeCell ref="A22:H22"/>
    <mergeCell ref="A26:H26"/>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61"/>
  <sheetViews>
    <sheetView tabSelected="0" workbookViewId="0" showGridLines="true" showRowColHeaders="1">
      <pane xSplit="1" ySplit="5" topLeftCell="B6" activePane="bottomRight" state="frozen"/>
      <selection pane="topRight"/>
      <selection pane="bottomLeft"/>
      <selection pane="bottomRight" activeCell="A1" sqref="A1:D61"/>
    </sheetView>
  </sheetViews>
  <sheetFormatPr defaultRowHeight="14.4" outlineLevelRow="0" outlineLevelCol="0"/>
  <cols>
    <col min="1" max="1" width="50" customWidth="true" style="0"/>
    <col min="2" max="2" width="20" customWidth="true" style="0"/>
    <col min="3" max="3" width="20" customWidth="true" style="0"/>
    <col min="4" max="4" width="20" customWidth="true" style="0"/>
  </cols>
  <sheetData>
    <row r="1" spans="1:4">
      <c r="A1" s="2" t="s">
        <v>279</v>
      </c>
      <c r="B1" s="5"/>
      <c r="C1" s="5"/>
      <c r="D1" s="5"/>
    </row>
    <row r="2" spans="1:4">
      <c r="A2" s="2" t="s">
        <v>2</v>
      </c>
      <c r="B2" s="5"/>
      <c r="C2" s="5"/>
      <c r="D2" s="5"/>
    </row>
    <row r="3" spans="1:4">
      <c r="A3" s="2"/>
      <c r="B3" s="2"/>
      <c r="C3" s="5"/>
      <c r="D3" s="5"/>
    </row>
    <row r="4" spans="1:4">
      <c r="A4" s="3" t="s">
        <v>280</v>
      </c>
      <c r="B4" s="3" t="s">
        <v>281</v>
      </c>
      <c r="C4" s="3" t="s">
        <v>282</v>
      </c>
      <c r="D4" s="3" t="s">
        <v>283</v>
      </c>
    </row>
    <row r="5" spans="1:4">
      <c r="A5" s="3" t="s">
        <v>12</v>
      </c>
      <c r="B5" s="3">
        <v>2</v>
      </c>
      <c r="C5" s="3">
        <v>3</v>
      </c>
      <c r="D5" s="3">
        <v>4</v>
      </c>
    </row>
    <row r="6" spans="1:4">
      <c r="A6" s="4" t="s">
        <v>271</v>
      </c>
      <c r="B6" s="4"/>
      <c r="C6" s="4"/>
      <c r="D6" s="4"/>
    </row>
    <row r="7" spans="1:4">
      <c r="A7" s="4" t="s">
        <v>284</v>
      </c>
      <c r="B7" s="7"/>
      <c r="C7" s="7"/>
      <c r="D7" s="7"/>
    </row>
    <row r="8" spans="1:4">
      <c r="A8" s="4" t="s">
        <v>285</v>
      </c>
      <c r="B8" s="7"/>
      <c r="C8" s="7" t="s">
        <v>205</v>
      </c>
      <c r="D8" s="7"/>
    </row>
    <row r="9" spans="1:4">
      <c r="A9" s="4" t="s">
        <v>286</v>
      </c>
      <c r="B9" s="7"/>
      <c r="C9" s="7" t="s">
        <v>205</v>
      </c>
      <c r="D9" s="7"/>
    </row>
    <row r="10" spans="1:4">
      <c r="A10" s="4" t="s">
        <v>287</v>
      </c>
      <c r="B10" s="7"/>
      <c r="C10" s="7"/>
      <c r="D10" s="7"/>
    </row>
    <row r="11" spans="1:4">
      <c r="A11" s="4" t="s">
        <v>288</v>
      </c>
      <c r="B11" s="7"/>
      <c r="C11" s="7" t="s">
        <v>205</v>
      </c>
      <c r="D11" s="7"/>
    </row>
    <row r="12" spans="1:4">
      <c r="A12" s="4" t="s">
        <v>289</v>
      </c>
      <c r="B12" s="7"/>
      <c r="C12" s="7"/>
      <c r="D12" s="7"/>
    </row>
    <row r="13" spans="1:4">
      <c r="A13" s="4" t="s">
        <v>290</v>
      </c>
      <c r="B13" s="7"/>
      <c r="C13" s="7" t="s">
        <v>205</v>
      </c>
      <c r="D13" s="7" t="s">
        <v>205</v>
      </c>
    </row>
    <row r="14" spans="1:4">
      <c r="A14" s="4" t="s">
        <v>291</v>
      </c>
      <c r="B14" s="7"/>
      <c r="C14" s="7" t="s">
        <v>205</v>
      </c>
      <c r="D14" s="7" t="s">
        <v>205</v>
      </c>
    </row>
    <row r="15" spans="1:4">
      <c r="A15" s="4" t="s">
        <v>292</v>
      </c>
      <c r="B15" s="6" t="str">
        <f>B7+B8+B9+B10+B11+B12+B13+B14</f>
        <v>0</v>
      </c>
      <c r="C15" s="7" t="s">
        <v>205</v>
      </c>
      <c r="D15" s="7" t="s">
        <v>205</v>
      </c>
    </row>
    <row r="16" spans="1:4">
      <c r="A16" s="4" t="s">
        <v>293</v>
      </c>
      <c r="B16" s="6" t="str">
        <f>B7+B8+B9+B10</f>
        <v>0</v>
      </c>
      <c r="C16" s="6" t="str">
        <f>C7+B8+B9+C10</f>
        <v>0</v>
      </c>
      <c r="D16" s="6" t="str">
        <f>D7+D8+D9+D10</f>
        <v>0</v>
      </c>
    </row>
    <row r="17" spans="1:4">
      <c r="A17" s="4" t="s">
        <v>294</v>
      </c>
      <c r="B17" s="7" t="s">
        <v>205</v>
      </c>
      <c r="C17" s="6" t="str">
        <f>C7+B8+B9+C10+B11+C12</f>
        <v>0</v>
      </c>
      <c r="D17" s="6" t="str">
        <f>D7+D8+D9+D10+D11+D12</f>
        <v>0</v>
      </c>
    </row>
    <row r="18" spans="1:4">
      <c r="A18" s="4" t="s">
        <v>274</v>
      </c>
      <c r="B18" s="4"/>
      <c r="C18" s="4"/>
      <c r="D18" s="4"/>
    </row>
    <row r="19" spans="1:4">
      <c r="A19" s="4" t="s">
        <v>295</v>
      </c>
      <c r="B19" s="8">
        <v>34.4</v>
      </c>
      <c r="C19" s="8">
        <v>34.4</v>
      </c>
      <c r="D19" s="6">
        <v>0</v>
      </c>
    </row>
    <row r="20" spans="1:4">
      <c r="A20" s="4" t="s">
        <v>296</v>
      </c>
      <c r="B20" s="7"/>
      <c r="C20" s="7" t="s">
        <v>205</v>
      </c>
      <c r="D20" s="7"/>
    </row>
    <row r="21" spans="1:4">
      <c r="A21" s="4" t="s">
        <v>287</v>
      </c>
      <c r="B21" s="8">
        <v>26.5</v>
      </c>
      <c r="C21" s="7"/>
      <c r="D21" s="7"/>
    </row>
    <row r="22" spans="1:4">
      <c r="A22" s="4" t="s">
        <v>297</v>
      </c>
      <c r="B22" s="7"/>
      <c r="C22" s="7" t="s">
        <v>205</v>
      </c>
      <c r="D22" s="7"/>
    </row>
    <row r="23" spans="1:4">
      <c r="A23" s="4" t="s">
        <v>298</v>
      </c>
      <c r="B23" s="7"/>
      <c r="C23" s="7"/>
      <c r="D23" s="7"/>
    </row>
    <row r="24" spans="1:4">
      <c r="A24" s="4" t="s">
        <v>299</v>
      </c>
      <c r="B24" s="6">
        <v>600</v>
      </c>
      <c r="C24" s="7" t="s">
        <v>205</v>
      </c>
      <c r="D24" s="7" t="s">
        <v>205</v>
      </c>
    </row>
    <row r="25" spans="1:4">
      <c r="A25" s="4" t="s">
        <v>300</v>
      </c>
      <c r="B25" s="8">
        <v>391.5</v>
      </c>
      <c r="C25" s="7" t="s">
        <v>205</v>
      </c>
      <c r="D25" s="7" t="s">
        <v>205</v>
      </c>
    </row>
    <row r="26" spans="1:4">
      <c r="A26" s="4" t="s">
        <v>292</v>
      </c>
      <c r="B26" s="6" t="str">
        <f>B19+B20+B21+B22+B23+B24+B25</f>
        <v>0</v>
      </c>
      <c r="C26" s="7" t="s">
        <v>205</v>
      </c>
      <c r="D26" s="7" t="s">
        <v>205</v>
      </c>
    </row>
    <row r="27" spans="1:4">
      <c r="A27" s="4" t="s">
        <v>293</v>
      </c>
      <c r="B27" s="6" t="str">
        <f>B19+B20+B21</f>
        <v>0</v>
      </c>
      <c r="C27" s="6" t="str">
        <f>C19+B20+C21</f>
        <v>0</v>
      </c>
      <c r="D27" s="6" t="str">
        <f>D19+D20+D21</f>
        <v>0</v>
      </c>
    </row>
    <row r="28" spans="1:4">
      <c r="A28" s="4" t="s">
        <v>294</v>
      </c>
      <c r="B28" s="7" t="s">
        <v>205</v>
      </c>
      <c r="C28" s="6" t="str">
        <f>C19+B20+C21+B22+C23</f>
        <v>0</v>
      </c>
      <c r="D28" s="6" t="str">
        <f>D19+D20+D21+D22+D23</f>
        <v>0</v>
      </c>
    </row>
    <row r="29" spans="1:4">
      <c r="A29" s="4" t="s">
        <v>275</v>
      </c>
      <c r="B29" s="4"/>
      <c r="C29" s="4"/>
      <c r="D29" s="4"/>
    </row>
    <row r="30" spans="1:4">
      <c r="A30" s="4" t="s">
        <v>301</v>
      </c>
      <c r="B30" s="7"/>
      <c r="C30" s="7"/>
      <c r="D30" s="7"/>
    </row>
    <row r="31" spans="1:4">
      <c r="A31" s="4" t="s">
        <v>302</v>
      </c>
      <c r="B31" s="6">
        <v>5</v>
      </c>
      <c r="C31" s="7" t="s">
        <v>205</v>
      </c>
      <c r="D31" s="6">
        <v>5</v>
      </c>
    </row>
    <row r="32" spans="1:4">
      <c r="A32" s="4" t="s">
        <v>287</v>
      </c>
      <c r="B32" s="7"/>
      <c r="C32" s="7"/>
      <c r="D32" s="7"/>
    </row>
    <row r="33" spans="1:4">
      <c r="A33" s="4" t="s">
        <v>303</v>
      </c>
      <c r="B33" s="7"/>
      <c r="C33" s="7" t="s">
        <v>205</v>
      </c>
      <c r="D33" s="7"/>
    </row>
    <row r="34" spans="1:4">
      <c r="A34" s="4" t="s">
        <v>304</v>
      </c>
      <c r="B34" s="7"/>
      <c r="C34" s="7"/>
      <c r="D34" s="7"/>
    </row>
    <row r="35" spans="1:4">
      <c r="A35" s="4" t="s">
        <v>305</v>
      </c>
      <c r="B35" s="8">
        <v>35.5</v>
      </c>
      <c r="C35" s="7" t="s">
        <v>205</v>
      </c>
      <c r="D35" s="7" t="s">
        <v>205</v>
      </c>
    </row>
    <row r="36" spans="1:4">
      <c r="A36" s="4" t="s">
        <v>306</v>
      </c>
      <c r="B36" s="6">
        <v>51</v>
      </c>
      <c r="C36" s="7" t="s">
        <v>205</v>
      </c>
      <c r="D36" s="7" t="s">
        <v>205</v>
      </c>
    </row>
    <row r="37" spans="1:4">
      <c r="A37" s="4" t="s">
        <v>292</v>
      </c>
      <c r="B37" s="6" t="str">
        <f>B30+B31+B32+B33+B34+B35+B36</f>
        <v>0</v>
      </c>
      <c r="C37" s="7" t="s">
        <v>205</v>
      </c>
      <c r="D37" s="7" t="s">
        <v>205</v>
      </c>
    </row>
    <row r="38" spans="1:4">
      <c r="A38" s="4" t="s">
        <v>293</v>
      </c>
      <c r="B38" s="6" t="str">
        <f>B30+B31+B32</f>
        <v>0</v>
      </c>
      <c r="C38" s="6" t="str">
        <f>C30+B31+C32</f>
        <v>0</v>
      </c>
      <c r="D38" s="6" t="str">
        <f>D30+D31+D32</f>
        <v>0</v>
      </c>
    </row>
    <row r="39" spans="1:4">
      <c r="A39" s="4" t="s">
        <v>294</v>
      </c>
      <c r="B39" s="7" t="s">
        <v>205</v>
      </c>
      <c r="C39" s="6" t="str">
        <f>C30+B31+C32+B33+C34</f>
        <v>0</v>
      </c>
      <c r="D39" s="6" t="str">
        <f>D30+D31+D32+D33+D34</f>
        <v>0</v>
      </c>
    </row>
    <row r="40" spans="1:4">
      <c r="A40" s="4" t="s">
        <v>276</v>
      </c>
      <c r="B40" s="4"/>
      <c r="C40" s="4"/>
      <c r="D40" s="4"/>
    </row>
    <row r="41" spans="1:4">
      <c r="A41" s="4" t="s">
        <v>307</v>
      </c>
      <c r="B41" s="7"/>
      <c r="C41" s="7"/>
      <c r="D41" s="7"/>
    </row>
    <row r="42" spans="1:4">
      <c r="A42" s="4" t="s">
        <v>308</v>
      </c>
      <c r="B42" s="7"/>
      <c r="C42" s="7" t="s">
        <v>205</v>
      </c>
      <c r="D42" s="7"/>
    </row>
    <row r="43" spans="1:4">
      <c r="A43" s="4" t="s">
        <v>287</v>
      </c>
      <c r="B43" s="7"/>
      <c r="C43" s="7"/>
      <c r="D43" s="7"/>
    </row>
    <row r="44" spans="1:4">
      <c r="A44" s="4" t="s">
        <v>309</v>
      </c>
      <c r="B44" s="7"/>
      <c r="C44" s="7" t="s">
        <v>205</v>
      </c>
      <c r="D44" s="7"/>
    </row>
    <row r="45" spans="1:4">
      <c r="A45" s="4" t="s">
        <v>310</v>
      </c>
      <c r="B45" s="7"/>
      <c r="C45" s="7"/>
      <c r="D45" s="7"/>
    </row>
    <row r="46" spans="1:4">
      <c r="A46" s="4" t="s">
        <v>311</v>
      </c>
      <c r="B46" s="7"/>
      <c r="C46" s="7" t="s">
        <v>205</v>
      </c>
      <c r="D46" s="7" t="s">
        <v>205</v>
      </c>
    </row>
    <row r="47" spans="1:4">
      <c r="A47" s="4" t="s">
        <v>312</v>
      </c>
      <c r="B47" s="7"/>
      <c r="C47" s="7" t="s">
        <v>205</v>
      </c>
      <c r="D47" s="7" t="s">
        <v>205</v>
      </c>
    </row>
    <row r="48" spans="1:4">
      <c r="A48" s="4" t="s">
        <v>292</v>
      </c>
      <c r="B48" s="6" t="str">
        <f>B41+B42+B43+B44+B45+B46+B47</f>
        <v>0</v>
      </c>
      <c r="C48" s="7" t="s">
        <v>205</v>
      </c>
      <c r="D48" s="7" t="s">
        <v>205</v>
      </c>
    </row>
    <row r="49" spans="1:4">
      <c r="A49" s="4" t="s">
        <v>293</v>
      </c>
      <c r="B49" s="6" t="str">
        <f>B41+B42+B43</f>
        <v>0</v>
      </c>
      <c r="C49" s="6" t="str">
        <f>C41+B42+C43</f>
        <v>0</v>
      </c>
      <c r="D49" s="6" t="str">
        <f>D41+D42+D43</f>
        <v>0</v>
      </c>
    </row>
    <row r="50" spans="1:4">
      <c r="A50" s="4" t="s">
        <v>294</v>
      </c>
      <c r="B50" s="7" t="s">
        <v>205</v>
      </c>
      <c r="C50" s="6" t="str">
        <f>C41+B42+C43+B44+C45</f>
        <v>0</v>
      </c>
      <c r="D50" s="6" t="str">
        <f>D41+D42+D43+D44+D45</f>
        <v>0</v>
      </c>
    </row>
    <row r="51" spans="1:4">
      <c r="A51" s="4" t="s">
        <v>277</v>
      </c>
      <c r="B51" s="4"/>
      <c r="C51" s="4"/>
      <c r="D51" s="4"/>
    </row>
    <row r="52" spans="1:4">
      <c r="A52" s="4" t="s">
        <v>313</v>
      </c>
      <c r="B52" s="7"/>
      <c r="C52" s="7"/>
      <c r="D52" s="7"/>
    </row>
    <row r="53" spans="1:4">
      <c r="A53" s="4" t="s">
        <v>314</v>
      </c>
      <c r="B53" s="8">
        <v>1.1</v>
      </c>
      <c r="C53" s="7" t="s">
        <v>205</v>
      </c>
      <c r="D53" s="8">
        <v>1.1</v>
      </c>
    </row>
    <row r="54" spans="1:4">
      <c r="A54" s="4" t="s">
        <v>287</v>
      </c>
      <c r="B54" s="7"/>
      <c r="C54" s="7"/>
      <c r="D54" s="7"/>
    </row>
    <row r="55" spans="1:4">
      <c r="A55" s="4" t="s">
        <v>315</v>
      </c>
      <c r="B55" s="7"/>
      <c r="C55" s="7" t="s">
        <v>205</v>
      </c>
      <c r="D55" s="7"/>
    </row>
    <row r="56" spans="1:4">
      <c r="A56" s="4" t="s">
        <v>316</v>
      </c>
      <c r="B56" s="7"/>
      <c r="C56" s="7"/>
      <c r="D56" s="7"/>
    </row>
    <row r="57" spans="1:4">
      <c r="A57" s="4" t="s">
        <v>317</v>
      </c>
      <c r="B57" s="8">
        <v>146.4</v>
      </c>
      <c r="C57" s="7" t="s">
        <v>205</v>
      </c>
      <c r="D57" s="7" t="s">
        <v>205</v>
      </c>
    </row>
    <row r="58" spans="1:4">
      <c r="A58" s="4" t="s">
        <v>318</v>
      </c>
      <c r="B58" s="7"/>
      <c r="C58" s="7" t="s">
        <v>205</v>
      </c>
      <c r="D58" s="7" t="s">
        <v>205</v>
      </c>
    </row>
    <row r="59" spans="1:4">
      <c r="A59" s="4" t="s">
        <v>292</v>
      </c>
      <c r="B59" s="6" t="str">
        <f>B52+B53+B54+B55+B56+B57+B58</f>
        <v>0</v>
      </c>
      <c r="C59" s="7" t="s">
        <v>205</v>
      </c>
      <c r="D59" s="7" t="s">
        <v>205</v>
      </c>
    </row>
    <row r="60" spans="1:4">
      <c r="A60" s="4" t="s">
        <v>293</v>
      </c>
      <c r="B60" s="6" t="str">
        <f>B52+B53+B54</f>
        <v>0</v>
      </c>
      <c r="C60" s="6" t="str">
        <f>C52+B53+C54</f>
        <v>0</v>
      </c>
      <c r="D60" s="6" t="str">
        <f>D52+D53+D54</f>
        <v>0</v>
      </c>
    </row>
    <row r="61" spans="1:4">
      <c r="A61" s="4" t="s">
        <v>294</v>
      </c>
      <c r="B61" s="7" t="s">
        <v>205</v>
      </c>
      <c r="C61" s="6" t="str">
        <f>C52+B53+C54+B55+C56</f>
        <v>0</v>
      </c>
      <c r="D61" s="6" t="str">
        <f>D52+D53+D54+D55+D56</f>
        <v>0</v>
      </c>
    </row>
  </sheetData>
  <mergeCells>
    <mergeCell ref="A1:D1"/>
    <mergeCell ref="A2:D2"/>
    <mergeCell ref="A3:A3"/>
    <mergeCell ref="B3:D3"/>
    <mergeCell ref="A6:D6"/>
    <mergeCell ref="A18:D18"/>
    <mergeCell ref="A29:D29"/>
    <mergeCell ref="A40:D40"/>
    <mergeCell ref="A51:D51"/>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I28"/>
  <sheetViews>
    <sheetView tabSelected="0" workbookViewId="0" showGridLines="true" showRowColHeaders="1">
      <pane ySplit="5" topLeftCell="A6" activePane="bottomLeft" state="frozen"/>
      <selection pane="bottomLeft" activeCell="A1" sqref="A1:I23"/>
    </sheetView>
  </sheetViews>
  <sheetFormatPr defaultRowHeight="14.4" outlineLevelRow="0" outlineLevelCol="0"/>
  <cols>
    <col min="1" max="1" width="3" customWidth="true" style="0"/>
    <col min="2" max="2" width="50" customWidth="true" style="0"/>
    <col min="3" max="3" width="20" customWidth="true" style="0"/>
    <col min="4" max="4" width="20" customWidth="true" style="0"/>
    <col min="5" max="5" width="20" customWidth="true" style="0"/>
    <col min="6" max="6" width="20" customWidth="true" style="0"/>
    <col min="7" max="7" width="20" customWidth="true" style="0"/>
    <col min="8" max="8" width="20" customWidth="true" style="0"/>
    <col min="9" max="9" width="20" customWidth="true" style="0"/>
  </cols>
  <sheetData>
    <row r="1" spans="1:9">
      <c r="A1" s="2" t="s">
        <v>319</v>
      </c>
      <c r="B1" s="5"/>
      <c r="C1" s="5"/>
      <c r="D1" s="5"/>
      <c r="E1" s="5"/>
      <c r="F1" s="5"/>
      <c r="G1" s="5"/>
      <c r="H1" s="5"/>
      <c r="I1" s="5"/>
    </row>
    <row r="2" spans="1:9">
      <c r="A2" s="2" t="s">
        <v>2</v>
      </c>
      <c r="B2" s="5"/>
      <c r="C2" s="5"/>
      <c r="D2" s="5"/>
      <c r="E2" s="5"/>
      <c r="F2" s="5"/>
      <c r="G2" s="5"/>
      <c r="H2" s="5"/>
      <c r="I2" s="5"/>
    </row>
    <row r="3" spans="1:9">
      <c r="A3" s="2"/>
      <c r="B3" s="5"/>
      <c r="C3" s="5"/>
      <c r="D3" s="5"/>
      <c r="E3" s="5"/>
      <c r="F3" s="2" t="s">
        <v>320</v>
      </c>
      <c r="G3" s="5"/>
      <c r="H3" s="2" t="s">
        <v>321</v>
      </c>
      <c r="I3" s="5"/>
    </row>
    <row r="4" spans="1:9">
      <c r="A4" s="3" t="s">
        <v>8</v>
      </c>
      <c r="B4" s="3" t="inlineStr">
        <is>
          <r>
            <t xml:space="preserve">Наименование муниципальной услуги (работы)</t>
          </r>
          <r>
            <rPr>
              <rFont val="Calibri"/>
              <b val="false"/>
              <i val="false"/>
              <vertAlign val="superscript"/>
              <strike val="false"/>
              <color rgb="FF000000"/>
              <sz val="11"/>
              <u val="none"/>
            </rPr>
            <t xml:space="preserve">[2]</t>
          </r>
        </is>
      </c>
      <c r="C4" s="3" t="inlineStr">
        <is>
          <r>
            <t xml:space="preserve">Уровень перечня, в который включена услуга (общероссийские перечни / региональный перечень / муниципальный перечень)</t>
          </r>
          <r>
            <rPr>
              <rFont val="Calibri"/>
              <b val="false"/>
              <i val="false"/>
              <vertAlign val="superscript"/>
              <strike val="false"/>
              <color rgb="FF000000"/>
              <sz val="11"/>
              <u val="none"/>
            </rPr>
            <t xml:space="preserve">[3][4]</t>
          </r>
        </is>
      </c>
      <c r="D4" s="3" t="s">
        <v>324</v>
      </c>
      <c r="E4" s="3" t="s">
        <v>325</v>
      </c>
      <c r="F4" s="3" t="s">
        <v>326</v>
      </c>
      <c r="G4" s="3" t="s">
        <v>327</v>
      </c>
      <c r="H4" s="3" t="s">
        <v>204</v>
      </c>
      <c r="I4" s="3" t="inlineStr">
        <is>
          <r>
            <t xml:space="preserve">наименование негосударственного (немуниципального) поставщика услуг (работ) с указанием места государственной регистрации поставщика на территории РФ (наименование субъекта, города)</t>
          </r>
          <r>
            <rPr>
              <rFont val="Calibri"/>
              <b val="false"/>
              <i val="false"/>
              <vertAlign val="superscript"/>
              <strike val="false"/>
              <color rgb="FF000000"/>
              <sz val="11"/>
              <u val="none"/>
            </rPr>
            <t xml:space="preserve">[5]</t>
          </r>
        </is>
      </c>
    </row>
    <row r="5" spans="1:9">
      <c r="A5" s="3" t="s">
        <v>12</v>
      </c>
      <c r="B5" s="3">
        <v>2</v>
      </c>
      <c r="C5" s="3">
        <v>3</v>
      </c>
      <c r="D5" s="3">
        <v>4</v>
      </c>
      <c r="E5" s="3">
        <v>5</v>
      </c>
      <c r="F5" s="3">
        <v>6</v>
      </c>
      <c r="G5" s="3">
        <v>7</v>
      </c>
      <c r="H5" s="3">
        <v>8</v>
      </c>
      <c r="I5" s="3">
        <v>9</v>
      </c>
    </row>
    <row r="6" spans="1:9">
      <c r="A6" s="4" t="s">
        <v>271</v>
      </c>
      <c r="B6" s="4"/>
      <c r="C6" s="4"/>
      <c r="D6" s="4"/>
      <c r="E6" s="4"/>
      <c r="F6" s="4"/>
      <c r="G6" s="4"/>
      <c r="H6" s="4"/>
      <c r="I6" s="4"/>
    </row>
    <row r="7" spans="1:9">
      <c r="A7" s="4"/>
      <c r="B7" s="4"/>
      <c r="C7" s="4"/>
      <c r="D7" s="4"/>
      <c r="E7" s="4"/>
      <c r="F7" s="4"/>
      <c r="G7" s="4"/>
      <c r="H7" s="4"/>
      <c r="I7" s="4"/>
    </row>
    <row r="8" spans="1:9">
      <c r="A8" s="4"/>
      <c r="B8" s="4" t="s">
        <v>292</v>
      </c>
      <c r="C8" s="6"/>
      <c r="D8" s="6"/>
      <c r="E8" s="8">
        <v>0</v>
      </c>
      <c r="F8" s="8">
        <v>0</v>
      </c>
      <c r="G8" s="8">
        <v>0</v>
      </c>
      <c r="H8" s="8">
        <v>0</v>
      </c>
      <c r="I8" s="7"/>
    </row>
    <row r="9" spans="1:9">
      <c r="A9" s="4" t="s">
        <v>329</v>
      </c>
      <c r="B9" s="4"/>
      <c r="C9" s="4"/>
      <c r="D9" s="4"/>
      <c r="E9" s="4"/>
      <c r="F9" s="4"/>
      <c r="G9" s="4"/>
      <c r="H9" s="4"/>
      <c r="I9" s="4"/>
    </row>
    <row r="10" spans="1:9">
      <c r="A10" s="4"/>
      <c r="B10" s="4" t="s">
        <v>330</v>
      </c>
      <c r="C10" s="4" t="s">
        <v>331</v>
      </c>
      <c r="D10" s="4" t="s">
        <v>332</v>
      </c>
      <c r="E10" s="8">
        <v>0.6</v>
      </c>
      <c r="F10" s="6">
        <v>35</v>
      </c>
      <c r="G10" s="6">
        <v>1800</v>
      </c>
      <c r="H10" s="6">
        <v>2</v>
      </c>
      <c r="I10" s="4" t="s">
        <v>333</v>
      </c>
    </row>
    <row r="11" spans="1:9">
      <c r="A11" s="4"/>
      <c r="B11" s="4" t="s">
        <v>334</v>
      </c>
      <c r="C11" s="4" t="s">
        <v>331</v>
      </c>
      <c r="D11" s="4" t="s">
        <v>332</v>
      </c>
      <c r="E11" s="8">
        <v>27.9</v>
      </c>
      <c r="F11" s="6">
        <v>342</v>
      </c>
      <c r="G11" s="6">
        <v>1800</v>
      </c>
      <c r="H11" s="6">
        <v>2</v>
      </c>
      <c r="I11" s="4" t="s">
        <v>335</v>
      </c>
    </row>
    <row r="12" spans="1:9">
      <c r="A12" s="4"/>
      <c r="B12" s="4" t="s">
        <v>336</v>
      </c>
      <c r="C12" s="4" t="s">
        <v>331</v>
      </c>
      <c r="D12" s="4" t="s">
        <v>332</v>
      </c>
      <c r="E12" s="8">
        <v>5.9</v>
      </c>
      <c r="F12" s="6">
        <v>89</v>
      </c>
      <c r="G12" s="6">
        <v>1781</v>
      </c>
      <c r="H12" s="6">
        <v>2</v>
      </c>
      <c r="I12" s="4" t="s">
        <v>337</v>
      </c>
    </row>
    <row r="13" spans="1:9">
      <c r="A13" s="4"/>
      <c r="B13" s="4" t="s">
        <v>292</v>
      </c>
      <c r="C13" s="6" t="str">
        <f>3</f>
        <v>0</v>
      </c>
      <c r="D13" s="6" t="str">
        <f>3</f>
        <v>0</v>
      </c>
      <c r="E13" s="6" t="str">
        <f>34.4</f>
        <v>0</v>
      </c>
      <c r="F13" s="6" t="str">
        <f>466</f>
        <v>0</v>
      </c>
      <c r="G13" s="6" t="str">
        <f>5381</f>
        <v>0</v>
      </c>
      <c r="H13" s="6" t="str">
        <f>6</f>
        <v>0</v>
      </c>
      <c r="I13" s="7"/>
    </row>
    <row r="14" spans="1:9">
      <c r="A14" s="4" t="s">
        <v>275</v>
      </c>
      <c r="B14" s="4"/>
      <c r="C14" s="4"/>
      <c r="D14" s="4"/>
      <c r="E14" s="4"/>
      <c r="F14" s="4"/>
      <c r="G14" s="4"/>
      <c r="H14" s="4"/>
      <c r="I14" s="4"/>
    </row>
    <row r="15" spans="1:9">
      <c r="A15" s="4"/>
      <c r="B15" s="4" t="s">
        <v>338</v>
      </c>
      <c r="C15" s="4" t="s">
        <v>339</v>
      </c>
      <c r="D15" s="4" t="s">
        <v>332</v>
      </c>
      <c r="E15" s="6">
        <v>5</v>
      </c>
      <c r="F15" s="6">
        <v>6420</v>
      </c>
      <c r="G15" s="6">
        <v>0</v>
      </c>
      <c r="H15" s="6">
        <v>13</v>
      </c>
      <c r="I15" s="4" t="s">
        <v>340</v>
      </c>
    </row>
    <row r="16" spans="1:9">
      <c r="A16" s="4"/>
      <c r="B16" s="4" t="s">
        <v>292</v>
      </c>
      <c r="C16" s="6" t="str">
        <f>1</f>
        <v>0</v>
      </c>
      <c r="D16" s="6" t="str">
        <f>1</f>
        <v>0</v>
      </c>
      <c r="E16" s="6" t="str">
        <f>5</f>
        <v>0</v>
      </c>
      <c r="F16" s="6" t="str">
        <f>6420</f>
        <v>0</v>
      </c>
      <c r="G16" s="8">
        <v>0</v>
      </c>
      <c r="H16" s="6" t="str">
        <f>13</f>
        <v>0</v>
      </c>
      <c r="I16" s="7"/>
    </row>
    <row r="17" spans="1:9">
      <c r="A17" s="4" t="s">
        <v>276</v>
      </c>
      <c r="B17" s="4"/>
      <c r="C17" s="4"/>
      <c r="D17" s="4"/>
      <c r="E17" s="4"/>
      <c r="F17" s="4"/>
      <c r="G17" s="4"/>
      <c r="H17" s="4"/>
      <c r="I17" s="4"/>
    </row>
    <row r="18" spans="1:9">
      <c r="A18" s="4"/>
      <c r="B18" s="4"/>
      <c r="C18" s="4"/>
      <c r="D18" s="4"/>
      <c r="E18" s="4"/>
      <c r="F18" s="4"/>
      <c r="G18" s="4"/>
      <c r="H18" s="4"/>
      <c r="I18" s="4"/>
    </row>
    <row r="19" spans="1:9">
      <c r="A19" s="4"/>
      <c r="B19" s="4" t="s">
        <v>292</v>
      </c>
      <c r="C19" s="6"/>
      <c r="D19" s="6"/>
      <c r="E19" s="8">
        <v>0</v>
      </c>
      <c r="F19" s="8">
        <v>0</v>
      </c>
      <c r="G19" s="8">
        <v>0</v>
      </c>
      <c r="H19" s="8">
        <v>0</v>
      </c>
      <c r="I19" s="7"/>
    </row>
    <row r="20" spans="1:9">
      <c r="A20" s="4" t="s">
        <v>277</v>
      </c>
      <c r="B20" s="4"/>
      <c r="C20" s="4"/>
      <c r="D20" s="4"/>
      <c r="E20" s="4"/>
      <c r="F20" s="4"/>
      <c r="G20" s="4"/>
      <c r="H20" s="4"/>
      <c r="I20" s="4"/>
    </row>
    <row r="21" spans="1:9">
      <c r="A21" s="4"/>
      <c r="B21" s="4" t="s">
        <v>341</v>
      </c>
      <c r="C21" s="4" t="s">
        <v>339</v>
      </c>
      <c r="D21" s="4" t="s">
        <v>332</v>
      </c>
      <c r="E21" s="8">
        <v>0.8</v>
      </c>
      <c r="F21" s="6">
        <v>4810</v>
      </c>
      <c r="G21" s="6">
        <v>0</v>
      </c>
      <c r="H21" s="6">
        <v>3</v>
      </c>
      <c r="I21" s="4" t="s">
        <v>342</v>
      </c>
    </row>
    <row r="22" spans="1:9">
      <c r="A22" s="4"/>
      <c r="B22" s="4" t="s">
        <v>343</v>
      </c>
      <c r="C22" s="4" t="s">
        <v>339</v>
      </c>
      <c r="D22" s="4" t="s">
        <v>332</v>
      </c>
      <c r="E22" s="8">
        <v>0.3</v>
      </c>
      <c r="F22" s="6">
        <v>1180</v>
      </c>
      <c r="G22" s="6">
        <v>0</v>
      </c>
      <c r="H22" s="6">
        <v>1</v>
      </c>
      <c r="I22" s="4" t="s">
        <v>344</v>
      </c>
    </row>
    <row r="23" spans="1:9">
      <c r="A23" s="4"/>
      <c r="B23" s="4" t="s">
        <v>292</v>
      </c>
      <c r="C23" s="6" t="str">
        <f>2</f>
        <v>0</v>
      </c>
      <c r="D23" s="6" t="str">
        <f>2</f>
        <v>0</v>
      </c>
      <c r="E23" s="6" t="str">
        <f>1.1</f>
        <v>0</v>
      </c>
      <c r="F23" s="6" t="str">
        <f>5990</f>
        <v>0</v>
      </c>
      <c r="G23" s="8">
        <v>0</v>
      </c>
      <c r="H23" s="6" t="str">
        <f>4</f>
        <v>0</v>
      </c>
      <c r="I23" s="7"/>
    </row>
    <row r="24" spans="1:9">
      <c r="A24" t="s">
        <v>345</v>
      </c>
    </row>
    <row r="25" spans="1:9">
      <c r="A25" t="s">
        <v>346</v>
      </c>
    </row>
    <row r="26" spans="1:9">
      <c r="A26" t="s">
        <v>347</v>
      </c>
    </row>
    <row r="27" spans="1:9">
      <c r="A27" t="s">
        <v>348</v>
      </c>
    </row>
    <row r="28" spans="1:9">
      <c r="A28" t="s">
        <v>349</v>
      </c>
    </row>
  </sheetData>
  <mergeCells>
    <mergeCell ref="A1:I1"/>
    <mergeCell ref="A2:I2"/>
    <mergeCell ref="A3:E3"/>
    <mergeCell ref="F3:G3"/>
    <mergeCell ref="H3:I3"/>
    <mergeCell ref="A6:I6"/>
    <mergeCell ref="A9:I9"/>
    <mergeCell ref="A14:I14"/>
    <mergeCell ref="A17:I17"/>
    <mergeCell ref="A20:I20"/>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36"/>
  <sheetViews>
    <sheetView tabSelected="0" workbookViewId="0" showGridLines="true" showRowColHeaders="1">
      <pane xSplit="2" ySplit="5" topLeftCell="C6" activePane="bottomRight" state="frozen"/>
      <selection pane="topRight"/>
      <selection pane="bottomLeft"/>
      <selection pane="bottomRight" activeCell="A1" sqref="A1:D36"/>
    </sheetView>
  </sheetViews>
  <sheetFormatPr defaultRowHeight="14.4" outlineLevelRow="0" outlineLevelCol="0"/>
  <cols>
    <col min="1" max="1" width="3" customWidth="true" style="0"/>
    <col min="2" max="2" width="50" customWidth="true" style="0"/>
    <col min="3" max="3" width="20" customWidth="true" style="0"/>
    <col min="4" max="4" width="20" customWidth="true" style="0"/>
  </cols>
  <sheetData>
    <row r="1" spans="1:4">
      <c r="A1" s="2" t="s">
        <v>350</v>
      </c>
      <c r="B1" s="5"/>
      <c r="C1" s="5"/>
      <c r="D1" s="5"/>
    </row>
    <row r="2" spans="1:4">
      <c r="A2" s="2" t="s">
        <v>2</v>
      </c>
      <c r="B2" s="5"/>
      <c r="C2" s="5"/>
      <c r="D2" s="5"/>
    </row>
    <row r="3" spans="1:4">
      <c r="A3" s="2"/>
      <c r="B3" s="5"/>
      <c r="C3" s="5"/>
      <c r="D3" s="5"/>
    </row>
    <row r="4" spans="1:4">
      <c r="A4" s="3" t="s">
        <v>8</v>
      </c>
      <c r="B4" s="3" t="s">
        <v>351</v>
      </c>
      <c r="C4" s="3" t="s">
        <v>352</v>
      </c>
      <c r="D4" s="3" t="s">
        <v>353</v>
      </c>
    </row>
    <row r="5" spans="1:4">
      <c r="A5" s="3" t="s">
        <v>12</v>
      </c>
      <c r="B5" s="3">
        <v>2</v>
      </c>
      <c r="C5" s="3">
        <v>3</v>
      </c>
      <c r="D5" s="3">
        <v>4</v>
      </c>
    </row>
    <row r="6" spans="1:4">
      <c r="A6" s="4" t="s">
        <v>329</v>
      </c>
      <c r="B6" s="4"/>
      <c r="C6" s="4"/>
      <c r="D6" s="4"/>
    </row>
    <row r="7" spans="1:4">
      <c r="A7" s="4" t="s">
        <v>12</v>
      </c>
      <c r="B7" s="4" t="s">
        <v>354</v>
      </c>
      <c r="C7" s="6">
        <v>582</v>
      </c>
      <c r="D7" s="6">
        <v>0</v>
      </c>
    </row>
    <row r="8" spans="1:4">
      <c r="A8" s="4" t="s">
        <v>23</v>
      </c>
      <c r="B8" s="4" t="s">
        <v>355</v>
      </c>
      <c r="C8" s="6">
        <v>1800</v>
      </c>
      <c r="D8" s="6">
        <v>0</v>
      </c>
    </row>
    <row r="9" spans="1:4">
      <c r="A9" s="4" t="s">
        <v>35</v>
      </c>
      <c r="B9" s="4" t="s">
        <v>356</v>
      </c>
      <c r="C9" s="6">
        <v>1800</v>
      </c>
      <c r="D9" s="6">
        <v>35</v>
      </c>
    </row>
    <row r="10" spans="1:4">
      <c r="A10" s="4" t="s">
        <v>46</v>
      </c>
      <c r="B10" s="4" t="s">
        <v>357</v>
      </c>
      <c r="C10" s="6">
        <v>0</v>
      </c>
      <c r="D10" s="6">
        <v>0</v>
      </c>
    </row>
    <row r="11" spans="1:4">
      <c r="A11" s="4" t="s">
        <v>53</v>
      </c>
      <c r="B11" s="4" t="s">
        <v>358</v>
      </c>
      <c r="C11" s="6">
        <v>1781</v>
      </c>
      <c r="D11" s="6">
        <v>89</v>
      </c>
    </row>
    <row r="12" spans="1:4">
      <c r="A12" s="4" t="s">
        <v>238</v>
      </c>
      <c r="B12" s="4" t="s">
        <v>359</v>
      </c>
      <c r="C12" s="6">
        <v>1800</v>
      </c>
      <c r="D12" s="6">
        <v>342</v>
      </c>
    </row>
    <row r="13" spans="1:4">
      <c r="A13" s="4" t="s">
        <v>110</v>
      </c>
      <c r="B13" s="4" t="s">
        <v>360</v>
      </c>
      <c r="C13" s="6">
        <v>0</v>
      </c>
      <c r="D13" s="6">
        <v>0</v>
      </c>
    </row>
    <row r="14" spans="1:4">
      <c r="A14" s="4" t="s">
        <v>275</v>
      </c>
      <c r="B14" s="4"/>
      <c r="C14" s="4"/>
      <c r="D14" s="4"/>
    </row>
    <row r="15" spans="1:4">
      <c r="A15" s="4" t="s">
        <v>12</v>
      </c>
      <c r="B15" s="4" t="s">
        <v>361</v>
      </c>
      <c r="C15" s="6">
        <v>0</v>
      </c>
      <c r="D15" s="6">
        <v>0</v>
      </c>
    </row>
    <row r="16" spans="1:4">
      <c r="A16" s="4" t="s">
        <v>23</v>
      </c>
      <c r="B16" s="4" t="s">
        <v>362</v>
      </c>
      <c r="C16" s="6">
        <v>0</v>
      </c>
      <c r="D16" s="6">
        <v>0</v>
      </c>
    </row>
    <row r="17" spans="1:4">
      <c r="A17" s="4" t="s">
        <v>35</v>
      </c>
      <c r="B17" s="4" t="s">
        <v>363</v>
      </c>
      <c r="C17" s="6">
        <v>0</v>
      </c>
      <c r="D17" s="6">
        <v>0</v>
      </c>
    </row>
    <row r="18" spans="1:4">
      <c r="A18" s="4" t="s">
        <v>46</v>
      </c>
      <c r="B18" s="4" t="s">
        <v>364</v>
      </c>
      <c r="C18" s="6">
        <v>211858</v>
      </c>
      <c r="D18" s="6">
        <v>0</v>
      </c>
    </row>
    <row r="19" spans="1:4">
      <c r="A19" s="4" t="s">
        <v>53</v>
      </c>
      <c r="B19" s="4" t="s">
        <v>365</v>
      </c>
      <c r="C19" s="6">
        <v>645</v>
      </c>
      <c r="D19" s="6">
        <v>0</v>
      </c>
    </row>
    <row r="20" spans="1:4">
      <c r="A20" s="4" t="s">
        <v>238</v>
      </c>
      <c r="B20" s="4" t="s">
        <v>366</v>
      </c>
      <c r="C20" s="6">
        <v>662935</v>
      </c>
      <c r="D20" s="6">
        <v>6420</v>
      </c>
    </row>
    <row r="21" spans="1:4">
      <c r="A21" s="4" t="s">
        <v>277</v>
      </c>
      <c r="B21" s="4"/>
      <c r="C21" s="4"/>
      <c r="D21" s="4"/>
    </row>
    <row r="22" spans="1:4">
      <c r="A22" s="4" t="s">
        <v>12</v>
      </c>
      <c r="B22" s="4" t="s">
        <v>367</v>
      </c>
      <c r="C22" s="6">
        <v>380</v>
      </c>
      <c r="D22" s="6">
        <v>0</v>
      </c>
    </row>
    <row r="23" spans="1:4">
      <c r="A23" s="4" t="s">
        <v>23</v>
      </c>
      <c r="B23" s="4" t="s">
        <v>368</v>
      </c>
      <c r="C23" s="6">
        <v>90</v>
      </c>
      <c r="D23" s="6">
        <v>0</v>
      </c>
    </row>
    <row r="24" spans="1:4">
      <c r="A24" s="4" t="s">
        <v>35</v>
      </c>
      <c r="B24" s="4" t="s">
        <v>369</v>
      </c>
      <c r="C24" s="6">
        <v>12000</v>
      </c>
      <c r="D24" s="6">
        <v>5990</v>
      </c>
    </row>
    <row r="25" spans="1:4">
      <c r="A25" s="4" t="s">
        <v>271</v>
      </c>
      <c r="B25" s="4"/>
      <c r="C25" s="4"/>
      <c r="D25" s="4"/>
    </row>
    <row r="26" spans="1:4">
      <c r="A26" s="4" t="s">
        <v>12</v>
      </c>
      <c r="B26" s="4" t="s">
        <v>370</v>
      </c>
      <c r="C26" s="7"/>
      <c r="D26" s="7"/>
    </row>
    <row r="27" spans="1:4">
      <c r="A27" s="4" t="s">
        <v>23</v>
      </c>
      <c r="B27" s="4" t="s">
        <v>371</v>
      </c>
      <c r="C27" s="7"/>
      <c r="D27" s="7"/>
    </row>
    <row r="28" spans="1:4">
      <c r="A28" s="4" t="s">
        <v>35</v>
      </c>
      <c r="B28" s="4" t="s">
        <v>372</v>
      </c>
      <c r="C28" s="7"/>
      <c r="D28" s="7"/>
    </row>
    <row r="29" spans="1:4">
      <c r="A29" s="4" t="s">
        <v>276</v>
      </c>
      <c r="B29" s="4"/>
      <c r="C29" s="4"/>
      <c r="D29" s="4"/>
    </row>
    <row r="30" spans="1:4">
      <c r="A30" s="4" t="s">
        <v>12</v>
      </c>
      <c r="B30" s="4" t="s">
        <v>373</v>
      </c>
      <c r="C30" s="7"/>
      <c r="D30" s="7"/>
    </row>
    <row r="31" spans="1:4">
      <c r="A31" s="4" t="s">
        <v>23</v>
      </c>
      <c r="B31" s="4" t="s">
        <v>374</v>
      </c>
      <c r="C31" s="7"/>
      <c r="D31" s="7"/>
    </row>
    <row r="32" spans="1:4">
      <c r="A32" s="4" t="s">
        <v>35</v>
      </c>
      <c r="B32" s="4" t="s">
        <v>375</v>
      </c>
      <c r="C32" s="7"/>
      <c r="D32" s="7"/>
    </row>
    <row r="33" spans="1:4">
      <c r="A33" s="4" t="s">
        <v>46</v>
      </c>
      <c r="B33" s="4" t="s">
        <v>376</v>
      </c>
      <c r="C33" s="7"/>
      <c r="D33" s="7"/>
    </row>
    <row r="34" spans="1:4">
      <c r="A34" s="4" t="s">
        <v>53</v>
      </c>
      <c r="B34" s="4" t="s">
        <v>377</v>
      </c>
      <c r="C34" s="7"/>
      <c r="D34" s="7"/>
    </row>
    <row r="35" spans="1:4">
      <c r="A35" s="4" t="s">
        <v>238</v>
      </c>
      <c r="B35" s="4" t="s">
        <v>378</v>
      </c>
      <c r="C35" s="7"/>
      <c r="D35" s="7"/>
    </row>
    <row r="36" spans="1:4">
      <c r="A36" s="4"/>
      <c r="B36" s="4" t="s">
        <v>278</v>
      </c>
      <c r="C36" s="6" t="str">
        <f>C7+C8+C9+C10+C11+C12+C13+C15+C16+C17+C18+C19+C20+C22+C23+C24+C26+C27+C28+C30+C31+C32+C33+C34+C35</f>
        <v>0</v>
      </c>
      <c r="D36" s="6" t="str">
        <f>D7+D8+D9+D10+D11+D12+D13+D15+D16+D17+D18+D19+D20+D22+D23+D24+D26+D27+D28+D30+D31+D32+D33+D34+D35</f>
        <v>0</v>
      </c>
    </row>
  </sheetData>
  <mergeCells>
    <mergeCell ref="A1:D1"/>
    <mergeCell ref="A2:D2"/>
    <mergeCell ref="A3:D3"/>
    <mergeCell ref="A6:D6"/>
    <mergeCell ref="A14:D14"/>
    <mergeCell ref="A21:D21"/>
    <mergeCell ref="A25:D25"/>
    <mergeCell ref="A29:D29"/>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86"/>
  <sheetViews>
    <sheetView tabSelected="0" workbookViewId="0" showGridLines="true" showRowColHeaders="1">
      <pane xSplit="3" ySplit="5" topLeftCell="D6" activePane="bottomRight" state="frozen"/>
      <selection pane="topRight"/>
      <selection pane="bottomLeft"/>
      <selection pane="bottomRight" activeCell="A1" sqref="A1:D86"/>
    </sheetView>
  </sheetViews>
  <sheetFormatPr defaultRowHeight="14.4" outlineLevelRow="0" outlineLevelCol="0"/>
  <cols>
    <col min="1" max="1" width="3" customWidth="true" style="0"/>
    <col min="2" max="2" width="50" customWidth="true" style="0"/>
    <col min="3" max="3" width="50" customWidth="true" style="0"/>
    <col min="4" max="4" width="20" customWidth="true" style="0"/>
  </cols>
  <sheetData>
    <row r="1" spans="1:4">
      <c r="A1" s="2" t="s">
        <v>379</v>
      </c>
      <c r="B1" s="5"/>
      <c r="C1" s="5"/>
      <c r="D1" s="5"/>
    </row>
    <row r="2" spans="1:4">
      <c r="A2" s="2" t="s">
        <v>2</v>
      </c>
      <c r="B2" s="5"/>
      <c r="C2" s="5"/>
      <c r="D2" s="5"/>
    </row>
    <row r="3" spans="1:4">
      <c r="A3" s="2"/>
      <c r="B3" s="5"/>
      <c r="C3" s="5"/>
      <c r="D3" s="5"/>
    </row>
    <row r="4" spans="1:4">
      <c r="A4" s="3" t="s">
        <v>8</v>
      </c>
      <c r="B4" s="3" t="s">
        <v>380</v>
      </c>
      <c r="C4" s="3" t="s">
        <v>381</v>
      </c>
      <c r="D4" s="3" t="s">
        <v>382</v>
      </c>
    </row>
    <row r="5" spans="1:4">
      <c r="A5" s="3" t="s">
        <v>12</v>
      </c>
      <c r="B5" s="3">
        <v>2</v>
      </c>
      <c r="C5" s="3">
        <v>3</v>
      </c>
      <c r="D5" s="3">
        <v>4</v>
      </c>
    </row>
    <row r="6" spans="1:4">
      <c r="A6" s="4" t="s">
        <v>383</v>
      </c>
      <c r="B6" s="4"/>
      <c r="C6" s="4"/>
      <c r="D6" s="4"/>
    </row>
    <row r="7" spans="1:4">
      <c r="A7" s="4" t="s">
        <v>206</v>
      </c>
      <c r="B7" s="4" t="s">
        <v>384</v>
      </c>
      <c r="C7" s="4" t="s">
        <v>385</v>
      </c>
      <c r="D7" s="4" t="s">
        <v>386</v>
      </c>
    </row>
    <row r="8" spans="1:4">
      <c r="A8" s="4"/>
      <c r="B8" s="4"/>
      <c r="C8" s="4" t="s">
        <v>387</v>
      </c>
      <c r="D8" s="4" t="s">
        <v>388</v>
      </c>
    </row>
    <row r="9" spans="1:4">
      <c r="A9" s="4"/>
      <c r="B9" s="4"/>
      <c r="C9" s="4" t="s">
        <v>389</v>
      </c>
      <c r="D9" s="4" t="s">
        <v>390</v>
      </c>
    </row>
    <row r="10" spans="1:4">
      <c r="A10" s="4" t="s">
        <v>391</v>
      </c>
      <c r="B10" s="4" t="s">
        <v>392</v>
      </c>
      <c r="C10" s="4" t="s">
        <v>393</v>
      </c>
      <c r="D10" s="8">
        <v>754.2</v>
      </c>
    </row>
    <row r="11" spans="1:4">
      <c r="A11" s="4"/>
      <c r="B11" s="4"/>
      <c r="C11" s="4" t="s">
        <v>394</v>
      </c>
      <c r="D11" s="6">
        <v>89</v>
      </c>
    </row>
    <row r="12" spans="1:4">
      <c r="A12" s="4"/>
      <c r="B12" s="4"/>
      <c r="C12" s="4" t="s">
        <v>395</v>
      </c>
      <c r="D12" s="9" t="str">
        <f>IF(D10&gt;0, D11*100/D10, 0)</f>
        <v>0</v>
      </c>
    </row>
    <row r="13" spans="1:4">
      <c r="A13" s="4"/>
      <c r="B13" s="4"/>
      <c r="C13" s="4" t="s">
        <v>396</v>
      </c>
      <c r="D13" s="6">
        <v>0</v>
      </c>
    </row>
    <row r="14" spans="1:4">
      <c r="A14" s="4"/>
      <c r="B14" s="4"/>
      <c r="C14" s="4" t="s">
        <v>397</v>
      </c>
      <c r="D14" s="8">
        <v>843.2</v>
      </c>
    </row>
    <row r="15" spans="1:4">
      <c r="A15" s="4" t="s">
        <v>398</v>
      </c>
      <c r="B15" s="4" t="s">
        <v>399</v>
      </c>
      <c r="C15" s="4" t="s">
        <v>393</v>
      </c>
      <c r="D15" s="8">
        <v>754.2</v>
      </c>
    </row>
    <row r="16" spans="1:4">
      <c r="A16" s="4"/>
      <c r="B16" s="4"/>
      <c r="C16" s="4" t="s">
        <v>394</v>
      </c>
      <c r="D16" s="6">
        <v>89</v>
      </c>
    </row>
    <row r="17" spans="1:4">
      <c r="A17" s="4"/>
      <c r="B17" s="4"/>
      <c r="C17" s="4" t="s">
        <v>395</v>
      </c>
      <c r="D17" s="9" t="str">
        <f>IF(D15&gt;0, D16*100/D15, 0)</f>
        <v>0</v>
      </c>
    </row>
    <row r="18" spans="1:4">
      <c r="A18" s="4"/>
      <c r="B18" s="4"/>
      <c r="C18" s="4" t="s">
        <v>396</v>
      </c>
      <c r="D18" s="6">
        <v>0</v>
      </c>
    </row>
    <row r="19" spans="1:4">
      <c r="A19" s="4"/>
      <c r="B19" s="4"/>
      <c r="C19" s="4" t="s">
        <v>397</v>
      </c>
      <c r="D19" s="6" t="str">
        <f>D16 + D15 - D18</f>
        <v>0</v>
      </c>
    </row>
    <row r="20" spans="1:4">
      <c r="A20" s="4" t="s">
        <v>208</v>
      </c>
      <c r="B20" s="4" t="s">
        <v>400</v>
      </c>
      <c r="C20" s="4" t="s">
        <v>401</v>
      </c>
      <c r="D20" s="6">
        <v>46</v>
      </c>
    </row>
    <row r="21" spans="1:4">
      <c r="A21" s="4"/>
      <c r="B21" s="4"/>
      <c r="C21" s="4" t="s">
        <v>402</v>
      </c>
      <c r="D21" s="6">
        <v>1</v>
      </c>
    </row>
    <row r="22" spans="1:4">
      <c r="A22" s="4"/>
      <c r="B22" s="4"/>
      <c r="C22" s="4" t="s">
        <v>403</v>
      </c>
      <c r="D22" s="9" t="str">
        <f>IF(D20&gt;0, D21*100/D20, 0)</f>
        <v>0</v>
      </c>
    </row>
    <row r="23" spans="1:4">
      <c r="A23" s="4"/>
      <c r="B23" s="4"/>
      <c r="C23" s="4" t="s">
        <v>404</v>
      </c>
      <c r="D23" s="6">
        <v>0</v>
      </c>
    </row>
    <row r="24" spans="1:4">
      <c r="A24" s="4"/>
      <c r="B24" s="4"/>
      <c r="C24" s="4" t="s">
        <v>405</v>
      </c>
      <c r="D24" s="6" t="str">
        <f>D21 + D20 - D23</f>
        <v>0</v>
      </c>
    </row>
    <row r="25" spans="1:4">
      <c r="A25" s="4" t="s">
        <v>209</v>
      </c>
      <c r="B25" s="4" t="s">
        <v>406</v>
      </c>
      <c r="C25" s="4" t="s">
        <v>407</v>
      </c>
      <c r="D25" s="6">
        <v>0</v>
      </c>
    </row>
    <row r="26" spans="1:4">
      <c r="A26" s="4"/>
      <c r="B26" s="4"/>
      <c r="C26" s="4" t="s">
        <v>408</v>
      </c>
      <c r="D26" s="6">
        <v>0</v>
      </c>
    </row>
    <row r="27" spans="1:4">
      <c r="A27" s="4" t="s">
        <v>210</v>
      </c>
      <c r="B27" s="4" t="s">
        <v>409</v>
      </c>
      <c r="C27" s="4" t="s">
        <v>407</v>
      </c>
      <c r="D27" s="6">
        <v>2</v>
      </c>
    </row>
    <row r="28" spans="1:4">
      <c r="A28" s="4"/>
      <c r="B28" s="4"/>
      <c r="C28" s="4" t="s">
        <v>408</v>
      </c>
      <c r="D28" s="6">
        <v>2</v>
      </c>
    </row>
    <row r="29" spans="1:4">
      <c r="A29" s="4" t="s">
        <v>410</v>
      </c>
      <c r="B29" s="4" t="s">
        <v>411</v>
      </c>
      <c r="C29" s="4" t="s">
        <v>407</v>
      </c>
      <c r="D29" s="6" t="str">
        <f>D24+D25+D27</f>
        <v>0</v>
      </c>
    </row>
    <row r="30" spans="1:4">
      <c r="A30" s="4"/>
      <c r="B30" s="4"/>
      <c r="C30" s="4" t="s">
        <v>408</v>
      </c>
      <c r="D30" s="6" t="str">
        <f>D26+D28+D48</f>
        <v>0</v>
      </c>
    </row>
    <row r="31" spans="1:4">
      <c r="A31" s="4" t="s">
        <v>412</v>
      </c>
      <c r="B31" s="4" t="s">
        <v>413</v>
      </c>
      <c r="C31" s="4" t="s">
        <v>414</v>
      </c>
      <c r="D31" s="9" t="str">
        <f>IF(D29&gt;0, D30*100/D29, 0)</f>
        <v>0</v>
      </c>
    </row>
    <row r="32" spans="1:4">
      <c r="A32" s="4" t="s">
        <v>415</v>
      </c>
      <c r="B32" s="4" t="s">
        <v>416</v>
      </c>
      <c r="C32" s="4" t="s">
        <v>417</v>
      </c>
      <c r="D32" s="4" t="s">
        <v>418</v>
      </c>
    </row>
    <row r="33" spans="1:4">
      <c r="A33" s="4" t="s">
        <v>419</v>
      </c>
      <c r="B33" s="4" t="s">
        <v>420</v>
      </c>
      <c r="C33" s="4" t="s">
        <v>421</v>
      </c>
      <c r="D33" s="4" t="s">
        <v>422</v>
      </c>
    </row>
    <row r="34" spans="1:4">
      <c r="A34" s="4"/>
      <c r="B34" s="4"/>
      <c r="C34" s="4" t="s">
        <v>423</v>
      </c>
      <c r="D34" s="4" t="s">
        <v>422</v>
      </c>
    </row>
    <row r="35" spans="1:4">
      <c r="A35" s="4"/>
      <c r="B35" s="4"/>
      <c r="C35" s="4" t="s">
        <v>424</v>
      </c>
      <c r="D35" s="4" t="s">
        <v>425</v>
      </c>
    </row>
    <row r="36" spans="1:4">
      <c r="A36" s="4" t="s">
        <v>426</v>
      </c>
      <c r="B36" s="4" t="s">
        <v>427</v>
      </c>
      <c r="C36" s="4" t="s">
        <v>428</v>
      </c>
      <c r="D36" s="4" t="s">
        <v>429</v>
      </c>
    </row>
    <row r="37" spans="1:4">
      <c r="A37" s="4" t="s">
        <v>430</v>
      </c>
      <c r="B37" s="4" t="s">
        <v>431</v>
      </c>
      <c r="C37" s="4" t="s">
        <v>432</v>
      </c>
      <c r="D37" s="6">
        <v>0</v>
      </c>
    </row>
    <row r="38" spans="1:4">
      <c r="A38" s="4"/>
      <c r="B38" s="4"/>
      <c r="C38" s="4" t="s">
        <v>433</v>
      </c>
      <c r="D38" s="6">
        <v>3</v>
      </c>
    </row>
    <row r="39" spans="1:4">
      <c r="A39" s="4"/>
      <c r="B39" s="4"/>
      <c r="C39" s="4" t="s">
        <v>434</v>
      </c>
      <c r="D39" s="6">
        <v>0</v>
      </c>
    </row>
    <row r="40" spans="1:4">
      <c r="A40" s="4"/>
      <c r="B40" s="4"/>
      <c r="C40" s="4" t="s">
        <v>435</v>
      </c>
      <c r="D40" s="6" t="str">
        <f>D37+D38+D39</f>
        <v>0</v>
      </c>
    </row>
    <row r="41" spans="1:4">
      <c r="A41" s="4" t="s">
        <v>436</v>
      </c>
      <c r="B41" s="4" t="s">
        <v>437</v>
      </c>
      <c r="C41" s="4" t="s">
        <v>432</v>
      </c>
      <c r="D41" s="6">
        <v>0</v>
      </c>
    </row>
    <row r="42" spans="1:4">
      <c r="A42" s="4"/>
      <c r="B42" s="4"/>
      <c r="C42" s="4" t="s">
        <v>433</v>
      </c>
      <c r="D42" s="6">
        <v>2</v>
      </c>
    </row>
    <row r="43" spans="1:4">
      <c r="A43" s="4"/>
      <c r="B43" s="4"/>
      <c r="C43" s="4" t="s">
        <v>434</v>
      </c>
      <c r="D43" s="6">
        <v>0</v>
      </c>
    </row>
    <row r="44" spans="1:4">
      <c r="A44" s="4"/>
      <c r="B44" s="4"/>
      <c r="C44" s="4" t="s">
        <v>438</v>
      </c>
      <c r="D44" s="6" t="str">
        <f>D41+D42+D43</f>
        <v>0</v>
      </c>
    </row>
    <row r="45" spans="1:4">
      <c r="A45" s="4" t="s">
        <v>439</v>
      </c>
      <c r="B45" s="4" t="s">
        <v>440</v>
      </c>
      <c r="C45" s="4" t="s">
        <v>432</v>
      </c>
      <c r="D45" s="6">
        <v>0</v>
      </c>
    </row>
    <row r="46" spans="1:4">
      <c r="A46" s="4"/>
      <c r="B46" s="4"/>
      <c r="C46" s="4" t="s">
        <v>433</v>
      </c>
      <c r="D46" s="6">
        <v>47</v>
      </c>
    </row>
    <row r="47" spans="1:4">
      <c r="A47" s="4"/>
      <c r="B47" s="4"/>
      <c r="C47" s="4" t="s">
        <v>434</v>
      </c>
      <c r="D47" s="6">
        <v>0</v>
      </c>
    </row>
    <row r="48" spans="1:4">
      <c r="A48" s="4"/>
      <c r="B48" s="4"/>
      <c r="C48" s="4" t="s">
        <v>441</v>
      </c>
      <c r="D48" s="6" t="str">
        <f>D45+D46+D47</f>
        <v>0</v>
      </c>
    </row>
    <row r="49" spans="1:4">
      <c r="A49" s="4" t="s">
        <v>442</v>
      </c>
      <c r="B49" s="4" t="s">
        <v>443</v>
      </c>
      <c r="C49" s="4" t="s">
        <v>444</v>
      </c>
      <c r="D49" s="6">
        <v>0</v>
      </c>
    </row>
    <row r="50" spans="1:4">
      <c r="A50" s="4"/>
      <c r="B50" s="4"/>
      <c r="C50" s="4" t="s">
        <v>445</v>
      </c>
      <c r="D50" s="8">
        <v>176.3</v>
      </c>
    </row>
    <row r="51" spans="1:4">
      <c r="A51" s="4"/>
      <c r="B51" s="4"/>
      <c r="C51" s="4" t="s">
        <v>446</v>
      </c>
      <c r="D51" s="6">
        <v>0</v>
      </c>
    </row>
    <row r="52" spans="1:4">
      <c r="A52" s="4"/>
      <c r="B52" s="4"/>
      <c r="C52" s="4" t="s">
        <v>447</v>
      </c>
      <c r="D52" s="6" t="str">
        <f>D49+D50+D51</f>
        <v>0</v>
      </c>
    </row>
    <row r="53" spans="1:4">
      <c r="A53" s="4" t="s">
        <v>448</v>
      </c>
      <c r="B53" s="4" t="s">
        <v>449</v>
      </c>
      <c r="C53" s="4" t="s">
        <v>444</v>
      </c>
      <c r="D53" s="6">
        <v>0</v>
      </c>
    </row>
    <row r="54" spans="1:4">
      <c r="A54" s="4"/>
      <c r="B54" s="4"/>
      <c r="C54" s="4" t="s">
        <v>450</v>
      </c>
      <c r="D54" s="8">
        <v>666.9</v>
      </c>
    </row>
    <row r="55" spans="1:4">
      <c r="A55" s="4"/>
      <c r="B55" s="4"/>
      <c r="C55" s="4" t="s">
        <v>446</v>
      </c>
      <c r="D55" s="6">
        <v>0</v>
      </c>
    </row>
    <row r="56" spans="1:4">
      <c r="A56" s="4"/>
      <c r="B56" s="4"/>
      <c r="C56" s="4" t="s">
        <v>451</v>
      </c>
      <c r="D56" s="6" t="str">
        <f>D53+D54+D55</f>
        <v>0</v>
      </c>
    </row>
    <row r="57" spans="1:4">
      <c r="A57" s="4" t="s">
        <v>452</v>
      </c>
      <c r="B57" s="4" t="s">
        <v>453</v>
      </c>
      <c r="C57" s="4" t="s">
        <v>454</v>
      </c>
      <c r="D57" s="9" t="str">
        <f>IF(D59&gt;0, D58*100/D59, 0)</f>
        <v>0</v>
      </c>
    </row>
    <row r="58" spans="1:4">
      <c r="A58" s="4"/>
      <c r="B58" s="4"/>
      <c r="C58" s="4" t="s">
        <v>455</v>
      </c>
      <c r="D58" s="7"/>
    </row>
    <row r="59" spans="1:4">
      <c r="A59" s="4"/>
      <c r="B59" s="4"/>
      <c r="C59" s="4" t="s">
        <v>456</v>
      </c>
      <c r="D59" s="7"/>
    </row>
    <row r="60" spans="1:4">
      <c r="A60" s="4"/>
      <c r="B60" s="4" t="s">
        <v>457</v>
      </c>
      <c r="C60" s="4" t="s">
        <v>454</v>
      </c>
      <c r="D60" s="9" t="str">
        <f>IF(D62&gt;0, D61*100/D62, 0)</f>
        <v>0</v>
      </c>
    </row>
    <row r="61" spans="1:4">
      <c r="A61" s="4"/>
      <c r="B61" s="4"/>
      <c r="C61" s="4" t="s">
        <v>458</v>
      </c>
      <c r="D61" s="6">
        <v>7</v>
      </c>
    </row>
    <row r="62" spans="1:4">
      <c r="A62" s="4"/>
      <c r="B62" s="4"/>
      <c r="C62" s="4" t="s">
        <v>459</v>
      </c>
      <c r="D62" s="6">
        <v>7</v>
      </c>
    </row>
    <row r="63" spans="1:4">
      <c r="A63" s="4"/>
      <c r="B63" s="4" t="s">
        <v>460</v>
      </c>
      <c r="C63" s="4" t="s">
        <v>454</v>
      </c>
      <c r="D63" s="9" t="str">
        <f>IF(D65&gt;0, D64*100/D65, 0)</f>
        <v>0</v>
      </c>
    </row>
    <row r="64" spans="1:4">
      <c r="A64" s="4"/>
      <c r="B64" s="4"/>
      <c r="C64" s="4" t="s">
        <v>461</v>
      </c>
      <c r="D64" s="6">
        <v>1</v>
      </c>
    </row>
    <row r="65" spans="1:4">
      <c r="A65" s="4"/>
      <c r="B65" s="4"/>
      <c r="C65" s="4" t="s">
        <v>462</v>
      </c>
      <c r="D65" s="6">
        <v>2</v>
      </c>
    </row>
    <row r="66" spans="1:4">
      <c r="A66" s="4" t="s">
        <v>463</v>
      </c>
      <c r="B66" s="4" t="s">
        <v>464</v>
      </c>
      <c r="C66" s="4" t="s">
        <v>465</v>
      </c>
      <c r="D66" s="9" t="str">
        <f>IF(D68&gt;0, (D68-D67)*100/D68, 0)</f>
        <v>0</v>
      </c>
    </row>
    <row r="67" spans="1:4">
      <c r="A67" s="4"/>
      <c r="B67" s="4"/>
      <c r="C67" s="4" t="s">
        <v>466</v>
      </c>
      <c r="D67" s="6">
        <v>6</v>
      </c>
    </row>
    <row r="68" spans="1:4">
      <c r="A68" s="4"/>
      <c r="B68" s="4"/>
      <c r="C68" s="4" t="s">
        <v>467</v>
      </c>
      <c r="D68" s="6">
        <v>7</v>
      </c>
    </row>
    <row r="69" spans="1:4">
      <c r="A69" s="4" t="s">
        <v>468</v>
      </c>
      <c r="B69" s="4" t="s">
        <v>469</v>
      </c>
      <c r="C69" s="4" t="s">
        <v>470</v>
      </c>
      <c r="D69" s="9" t="str">
        <f>IF(D71&gt;0, (D71-D70)*100/D71, 0)</f>
        <v>0</v>
      </c>
    </row>
    <row r="70" spans="1:4">
      <c r="A70" s="4"/>
      <c r="B70" s="4"/>
      <c r="C70" s="4" t="s">
        <v>471</v>
      </c>
      <c r="D70" s="8">
        <v>754.2</v>
      </c>
    </row>
    <row r="71" spans="1:4">
      <c r="A71" s="4"/>
      <c r="B71" s="4"/>
      <c r="C71" s="4" t="s">
        <v>472</v>
      </c>
      <c r="D71" s="8">
        <v>843.2</v>
      </c>
    </row>
    <row r="72" spans="1:4">
      <c r="A72" s="4" t="s">
        <v>473</v>
      </c>
      <c r="B72" s="4"/>
      <c r="C72" s="4"/>
      <c r="D72" s="4"/>
    </row>
    <row r="73" spans="1:4">
      <c r="A73" s="4" t="s">
        <v>213</v>
      </c>
      <c r="B73" s="4" t="s">
        <v>474</v>
      </c>
      <c r="C73" s="4" t="s">
        <v>475</v>
      </c>
      <c r="D73" s="6">
        <v>26</v>
      </c>
    </row>
    <row r="74" spans="1:4">
      <c r="A74" s="4"/>
      <c r="B74" s="4"/>
      <c r="C74" s="4" t="s">
        <v>476</v>
      </c>
      <c r="D74" s="8">
        <v>498.6</v>
      </c>
    </row>
    <row r="75" spans="1:4">
      <c r="A75" s="4" t="s">
        <v>477</v>
      </c>
      <c r="B75" s="4"/>
      <c r="C75" s="4"/>
      <c r="D75" s="4"/>
    </row>
    <row r="76" spans="1:4">
      <c r="A76" s="4" t="s">
        <v>478</v>
      </c>
      <c r="B76" s="4" t="s">
        <v>479</v>
      </c>
      <c r="C76" s="4" t="s">
        <v>480</v>
      </c>
      <c r="D76" s="6">
        <v>9</v>
      </c>
    </row>
    <row r="77" spans="1:4">
      <c r="A77" s="4"/>
      <c r="B77" s="4"/>
      <c r="C77" s="4" t="s">
        <v>481</v>
      </c>
      <c r="D77" s="6">
        <v>9</v>
      </c>
    </row>
    <row r="78" spans="1:4">
      <c r="A78" s="4"/>
      <c r="B78" s="4"/>
      <c r="C78" s="4" t="s">
        <v>482</v>
      </c>
      <c r="D78" s="8">
        <v>498.6</v>
      </c>
    </row>
    <row r="79" spans="1:4">
      <c r="A79" s="4" t="s">
        <v>483</v>
      </c>
      <c r="B79" s="4" t="s">
        <v>484</v>
      </c>
      <c r="C79" s="4" t="s">
        <v>485</v>
      </c>
      <c r="D79" s="6">
        <v>5</v>
      </c>
    </row>
    <row r="80" spans="1:4">
      <c r="A80" s="4"/>
      <c r="B80" s="4"/>
      <c r="C80" s="4" t="s">
        <v>481</v>
      </c>
      <c r="D80" s="6">
        <v>5</v>
      </c>
    </row>
    <row r="81" spans="1:4">
      <c r="A81" s="4"/>
      <c r="B81" s="4"/>
      <c r="C81" s="4" t="s">
        <v>486</v>
      </c>
      <c r="D81" s="8">
        <v>167.5</v>
      </c>
    </row>
    <row r="82" spans="1:4">
      <c r="A82" s="4" t="s">
        <v>487</v>
      </c>
      <c r="B82" s="4"/>
      <c r="C82" s="4"/>
      <c r="D82" s="4"/>
    </row>
    <row r="83" spans="1:4">
      <c r="A83" s="4" t="s">
        <v>227</v>
      </c>
      <c r="B83" s="4" t="s">
        <v>488</v>
      </c>
      <c r="C83" s="4" t="s">
        <v>489</v>
      </c>
      <c r="D83" s="4" t="s">
        <v>490</v>
      </c>
    </row>
    <row r="84" spans="1:4">
      <c r="A84" s="4"/>
      <c r="B84" s="4"/>
      <c r="C84" s="4" t="s">
        <v>491</v>
      </c>
      <c r="D84" s="4" t="s">
        <v>492</v>
      </c>
    </row>
    <row r="85" spans="1:4">
      <c r="A85" s="4" t="s">
        <v>228</v>
      </c>
      <c r="B85" s="4" t="s">
        <v>493</v>
      </c>
      <c r="C85" s="4" t="s">
        <v>494</v>
      </c>
      <c r="D85" s="4" t="s">
        <v>495</v>
      </c>
    </row>
    <row r="86" spans="1:4">
      <c r="A86" s="4" t="s">
        <v>229</v>
      </c>
      <c r="B86" s="4" t="s">
        <v>496</v>
      </c>
      <c r="C86" s="4" t="s">
        <v>204</v>
      </c>
      <c r="D86" s="4">
        <v>0</v>
      </c>
    </row>
  </sheetData>
  <mergeCells>
    <mergeCell ref="A1:D1"/>
    <mergeCell ref="A2:D2"/>
    <mergeCell ref="A3:D3"/>
    <mergeCell ref="A6:D6"/>
    <mergeCell ref="B7:B9"/>
    <mergeCell ref="A7:A9"/>
    <mergeCell ref="B10:B14"/>
    <mergeCell ref="A10:A14"/>
    <mergeCell ref="B15:B19"/>
    <mergeCell ref="A15:A19"/>
    <mergeCell ref="B20:B24"/>
    <mergeCell ref="A20:A24"/>
    <mergeCell ref="B25:B26"/>
    <mergeCell ref="A25:A26"/>
    <mergeCell ref="B27:B28"/>
    <mergeCell ref="A27:A28"/>
    <mergeCell ref="B29:B30"/>
    <mergeCell ref="A29:A30"/>
    <mergeCell ref="B33:B35"/>
    <mergeCell ref="A33:A35"/>
    <mergeCell ref="B37:B40"/>
    <mergeCell ref="A37:A40"/>
    <mergeCell ref="B41:B44"/>
    <mergeCell ref="A41:A44"/>
    <mergeCell ref="B45:B48"/>
    <mergeCell ref="A45:A48"/>
    <mergeCell ref="B49:B52"/>
    <mergeCell ref="A49:A52"/>
    <mergeCell ref="B53:B56"/>
    <mergeCell ref="A53:A56"/>
    <mergeCell ref="B57:B59"/>
    <mergeCell ref="A57:A59"/>
    <mergeCell ref="B60:B62"/>
    <mergeCell ref="A60:A62"/>
    <mergeCell ref="B63:B65"/>
    <mergeCell ref="A63:A65"/>
    <mergeCell ref="B66:B68"/>
    <mergeCell ref="A66:A68"/>
    <mergeCell ref="B69:B71"/>
    <mergeCell ref="A69:A71"/>
    <mergeCell ref="A72:D72"/>
    <mergeCell ref="B73:B74"/>
    <mergeCell ref="A73:A74"/>
    <mergeCell ref="A75:D75"/>
    <mergeCell ref="B76:B78"/>
    <mergeCell ref="A76:A78"/>
    <mergeCell ref="B79:B81"/>
    <mergeCell ref="A79:A81"/>
    <mergeCell ref="A82:D82"/>
    <mergeCell ref="B83:B84"/>
    <mergeCell ref="A83:A84"/>
  </mergeCells>
  <hyperlinks>
    <hyperlink ref="D9" r:id="rId_hyperlink_1" tooltip="http://hmrn.ru/municipal_property/perechen-imushchestva-dlya-predostavleniya-sotsialno-orientirovannym-nekomercheskim-organizatsiyam/" display="http://hmrn.ru/municipal_property/perechen-imushchestva-dlya-predostavleniya-sotsialno-orientirovannym-nekomercheskim-organizatsiyam/"/>
    <hyperlink ref="D84" r:id="rId_hyperlink_2" tooltip="http://hmrn.ru/about/" display="http://hmrn.ru/about/"/>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112"/>
  <sheetViews>
    <sheetView tabSelected="0" workbookViewId="0" showGridLines="true" showRowColHeaders="1">
      <pane xSplit="3" ySplit="5" topLeftCell="D6" activePane="bottomRight" state="frozen"/>
      <selection pane="topRight"/>
      <selection pane="bottomLeft"/>
      <selection pane="bottomRight" activeCell="A1" sqref="A1:D112"/>
    </sheetView>
  </sheetViews>
  <sheetFormatPr defaultRowHeight="14.4" outlineLevelRow="0" outlineLevelCol="0"/>
  <cols>
    <col min="1" max="1" width="3" customWidth="true" style="0"/>
    <col min="2" max="2" width="50" customWidth="true" style="0"/>
    <col min="3" max="3" width="50" customWidth="true" style="0"/>
    <col min="4" max="4" width="20" customWidth="true" style="0"/>
  </cols>
  <sheetData>
    <row r="1" spans="1:4">
      <c r="A1" s="2" t="s">
        <v>497</v>
      </c>
      <c r="B1" s="5"/>
      <c r="C1" s="5"/>
      <c r="D1" s="5"/>
    </row>
    <row r="2" spans="1:4">
      <c r="A2" s="2" t="s">
        <v>2</v>
      </c>
      <c r="B2" s="5"/>
      <c r="C2" s="5"/>
      <c r="D2" s="5"/>
    </row>
    <row r="3" spans="1:4">
      <c r="A3" s="2"/>
      <c r="B3" s="5"/>
      <c r="C3" s="5"/>
      <c r="D3" s="5"/>
    </row>
    <row r="4" spans="1:4">
      <c r="A4" s="3" t="s">
        <v>8</v>
      </c>
      <c r="B4" s="3" t="s">
        <v>380</v>
      </c>
      <c r="C4" s="3" t="s">
        <v>10</v>
      </c>
      <c r="D4" s="3" t="s">
        <v>382</v>
      </c>
    </row>
    <row r="5" spans="1:4">
      <c r="A5" s="3" t="s">
        <v>12</v>
      </c>
      <c r="B5" s="3">
        <v>2</v>
      </c>
      <c r="C5" s="3">
        <v>3</v>
      </c>
      <c r="D5" s="3">
        <v>4</v>
      </c>
    </row>
    <row r="6" spans="1:4">
      <c r="A6" s="4" t="s">
        <v>498</v>
      </c>
      <c r="B6" s="4"/>
      <c r="C6" s="4"/>
      <c r="D6" s="4"/>
    </row>
    <row r="7" spans="1:4">
      <c r="A7" s="4" t="s">
        <v>206</v>
      </c>
      <c r="B7" s="4" t="s">
        <v>499</v>
      </c>
      <c r="C7" s="4" t="s">
        <v>500</v>
      </c>
      <c r="D7" s="4" t="s">
        <v>501</v>
      </c>
    </row>
    <row r="8" spans="1:4">
      <c r="A8" s="4"/>
      <c r="B8" s="4"/>
      <c r="C8" s="4" t="s">
        <v>502</v>
      </c>
      <c r="D8" s="4" t="s">
        <v>503</v>
      </c>
    </row>
    <row r="9" spans="1:4">
      <c r="A9" s="4"/>
      <c r="B9" s="4"/>
      <c r="C9" s="4" t="s">
        <v>504</v>
      </c>
      <c r="D9" s="4" t="s">
        <v>505</v>
      </c>
    </row>
    <row r="10" spans="1:4">
      <c r="A10" s="4" t="s">
        <v>391</v>
      </c>
      <c r="B10" s="4" t="s">
        <v>506</v>
      </c>
      <c r="C10" s="4" t="s">
        <v>507</v>
      </c>
      <c r="D10" s="8">
        <v>7988446.2</v>
      </c>
    </row>
    <row r="11" spans="1:4">
      <c r="A11" s="4"/>
      <c r="B11" s="4"/>
      <c r="C11" s="4" t="s">
        <v>508</v>
      </c>
      <c r="D11" s="8">
        <v>32560.4</v>
      </c>
    </row>
    <row r="12" spans="1:4">
      <c r="A12" s="4"/>
      <c r="B12" s="4"/>
      <c r="C12" s="4" t="s">
        <v>509</v>
      </c>
      <c r="D12" s="9" t="str">
        <f>IF(D10&gt;0, D11*100/D10, 0)</f>
        <v>0</v>
      </c>
    </row>
    <row r="13" spans="1:4">
      <c r="A13" s="4"/>
      <c r="B13" s="4"/>
      <c r="C13" s="4" t="s">
        <v>510</v>
      </c>
      <c r="D13" s="8">
        <v>4378.4</v>
      </c>
    </row>
    <row r="14" spans="1:4">
      <c r="A14" s="4"/>
      <c r="B14" s="4"/>
      <c r="C14" s="4" t="s">
        <v>511</v>
      </c>
      <c r="D14" s="8">
        <v>8016628.2</v>
      </c>
    </row>
    <row r="15" spans="1:4">
      <c r="A15" s="4" t="s">
        <v>398</v>
      </c>
      <c r="B15" s="4" t="s">
        <v>399</v>
      </c>
      <c r="C15" s="4" t="s">
        <v>512</v>
      </c>
      <c r="D15" s="6">
        <v>1443</v>
      </c>
    </row>
    <row r="16" spans="1:4">
      <c r="A16" s="4"/>
      <c r="B16" s="4"/>
      <c r="C16" s="4" t="s">
        <v>513</v>
      </c>
      <c r="D16" s="6">
        <v>234</v>
      </c>
    </row>
    <row r="17" spans="1:4">
      <c r="A17" s="4"/>
      <c r="B17" s="4"/>
      <c r="C17" s="4" t="s">
        <v>509</v>
      </c>
      <c r="D17" s="9" t="str">
        <f>IF(D15&gt;0, D16*100/D15, 0)</f>
        <v>0</v>
      </c>
    </row>
    <row r="18" spans="1:4">
      <c r="A18" s="4"/>
      <c r="B18" s="4"/>
      <c r="C18" s="4" t="s">
        <v>514</v>
      </c>
      <c r="D18" s="8">
        <v>31.1</v>
      </c>
    </row>
    <row r="19" spans="1:4">
      <c r="A19" s="4"/>
      <c r="B19" s="4"/>
      <c r="C19" s="4" t="s">
        <v>515</v>
      </c>
      <c r="D19" s="6" t="str">
        <f>D16 + D15 - D18</f>
        <v>0</v>
      </c>
    </row>
    <row r="20" spans="1:4">
      <c r="A20" s="4" t="s">
        <v>208</v>
      </c>
      <c r="B20" s="4" t="s">
        <v>400</v>
      </c>
      <c r="C20" s="4" t="s">
        <v>516</v>
      </c>
      <c r="D20" s="6">
        <v>23</v>
      </c>
    </row>
    <row r="21" spans="1:4">
      <c r="A21" s="4"/>
      <c r="B21" s="4"/>
      <c r="C21" s="4" t="s">
        <v>517</v>
      </c>
      <c r="D21" s="6">
        <v>5</v>
      </c>
    </row>
    <row r="22" spans="1:4">
      <c r="A22" s="4"/>
      <c r="B22" s="4"/>
      <c r="C22" s="4" t="s">
        <v>518</v>
      </c>
      <c r="D22" s="9" t="str">
        <f>IF(D20&gt;0, D21*100/D20, 0)</f>
        <v>0</v>
      </c>
    </row>
    <row r="23" spans="1:4">
      <c r="A23" s="4"/>
      <c r="B23" s="4"/>
      <c r="C23" s="4" t="s">
        <v>519</v>
      </c>
      <c r="D23" s="6">
        <v>2</v>
      </c>
    </row>
    <row r="24" spans="1:4">
      <c r="A24" s="4"/>
      <c r="B24" s="4"/>
      <c r="C24" s="4" t="s">
        <v>520</v>
      </c>
      <c r="D24" s="6" t="str">
        <f>D21 + D20 - D23</f>
        <v>0</v>
      </c>
    </row>
    <row r="25" spans="1:4">
      <c r="A25" s="4" t="s">
        <v>209</v>
      </c>
      <c r="B25" s="4" t="s">
        <v>521</v>
      </c>
      <c r="C25" s="4" t="s">
        <v>407</v>
      </c>
      <c r="D25" s="6">
        <v>50</v>
      </c>
    </row>
    <row r="26" spans="1:4">
      <c r="A26" s="4"/>
      <c r="B26" s="4"/>
      <c r="C26" s="4" t="s">
        <v>522</v>
      </c>
      <c r="D26" s="6">
        <v>1</v>
      </c>
    </row>
    <row r="27" spans="1:4">
      <c r="A27" s="4" t="s">
        <v>210</v>
      </c>
      <c r="B27" s="4" t="s">
        <v>523</v>
      </c>
      <c r="C27" s="4" t="s">
        <v>407</v>
      </c>
      <c r="D27" s="6">
        <v>136</v>
      </c>
    </row>
    <row r="28" spans="1:4">
      <c r="A28" s="4"/>
      <c r="B28" s="4"/>
      <c r="C28" s="4" t="s">
        <v>522</v>
      </c>
      <c r="D28" s="6">
        <v>0</v>
      </c>
    </row>
    <row r="29" spans="1:4">
      <c r="A29" s="4" t="s">
        <v>410</v>
      </c>
      <c r="B29" s="4" t="s">
        <v>524</v>
      </c>
      <c r="C29" s="4" t="s">
        <v>407</v>
      </c>
      <c r="D29" s="6" t="str">
        <f>D24+D25+D27</f>
        <v>0</v>
      </c>
    </row>
    <row r="30" spans="1:4">
      <c r="A30" s="4"/>
      <c r="B30" s="4"/>
      <c r="C30" s="4" t="s">
        <v>522</v>
      </c>
      <c r="D30" s="6" t="str">
        <f>D26+D28+D59</f>
        <v>0</v>
      </c>
    </row>
    <row r="31" spans="1:4">
      <c r="A31" s="4" t="s">
        <v>412</v>
      </c>
      <c r="B31" s="4" t="s">
        <v>525</v>
      </c>
      <c r="C31" s="4" t="s">
        <v>414</v>
      </c>
      <c r="D31" s="9" t="str">
        <f>IF(D29&gt;0, D30*100/D29, 0)</f>
        <v>0</v>
      </c>
    </row>
    <row r="32" spans="1:4">
      <c r="A32" s="4" t="s">
        <v>415</v>
      </c>
      <c r="B32" s="4" t="s">
        <v>526</v>
      </c>
      <c r="C32" s="4" t="s">
        <v>527</v>
      </c>
      <c r="D32" s="4" t="s">
        <v>528</v>
      </c>
    </row>
    <row r="33" spans="1:4">
      <c r="A33" s="4" t="s">
        <v>419</v>
      </c>
      <c r="B33" s="4" t="s">
        <v>529</v>
      </c>
      <c r="C33" s="4" t="s">
        <v>421</v>
      </c>
      <c r="D33" s="4" t="s">
        <v>422</v>
      </c>
    </row>
    <row r="34" spans="1:4">
      <c r="A34" s="4"/>
      <c r="B34" s="4"/>
      <c r="C34" s="4" t="s">
        <v>423</v>
      </c>
      <c r="D34" s="4" t="s">
        <v>530</v>
      </c>
    </row>
    <row r="35" spans="1:4">
      <c r="A35" s="4"/>
      <c r="B35" s="4"/>
      <c r="C35" s="4" t="s">
        <v>424</v>
      </c>
      <c r="D35" s="4" t="s">
        <v>425</v>
      </c>
    </row>
    <row r="36" spans="1:4">
      <c r="A36" s="4" t="s">
        <v>426</v>
      </c>
      <c r="B36" s="4" t="s">
        <v>531</v>
      </c>
      <c r="C36" s="4" t="s">
        <v>532</v>
      </c>
      <c r="D36" s="4" t="s">
        <v>533</v>
      </c>
    </row>
    <row r="37" spans="1:4">
      <c r="A37" s="4" t="s">
        <v>430</v>
      </c>
      <c r="B37" s="4" t="s">
        <v>534</v>
      </c>
      <c r="C37" s="4" t="s">
        <v>432</v>
      </c>
      <c r="D37" s="6">
        <v>2</v>
      </c>
    </row>
    <row r="38" spans="1:4">
      <c r="A38" s="4"/>
      <c r="B38" s="4"/>
      <c r="C38" s="4" t="s">
        <v>535</v>
      </c>
      <c r="D38" s="6">
        <v>2</v>
      </c>
    </row>
    <row r="39" spans="1:4">
      <c r="A39" s="4"/>
      <c r="B39" s="4"/>
      <c r="C39" s="4" t="s">
        <v>433</v>
      </c>
      <c r="D39" s="6">
        <v>0</v>
      </c>
    </row>
    <row r="40" spans="1:4">
      <c r="A40" s="4"/>
      <c r="B40" s="4"/>
      <c r="C40" s="4" t="s">
        <v>535</v>
      </c>
      <c r="D40" s="6">
        <v>0</v>
      </c>
    </row>
    <row r="41" spans="1:4">
      <c r="A41" s="4"/>
      <c r="B41" s="4"/>
      <c r="C41" s="4" t="s">
        <v>434</v>
      </c>
      <c r="D41" s="6">
        <v>0</v>
      </c>
    </row>
    <row r="42" spans="1:4">
      <c r="A42" s="4"/>
      <c r="B42" s="4"/>
      <c r="C42" s="4" t="s">
        <v>535</v>
      </c>
      <c r="D42" s="6">
        <v>0</v>
      </c>
    </row>
    <row r="43" spans="1:4">
      <c r="A43" s="4"/>
      <c r="B43" s="4"/>
      <c r="C43" s="4" t="s">
        <v>536</v>
      </c>
      <c r="D43" s="6" t="str">
        <f>D37+D39+D41</f>
        <v>0</v>
      </c>
    </row>
    <row r="44" spans="1:4">
      <c r="A44" s="4"/>
      <c r="B44" s="4"/>
      <c r="C44" s="4" t="s">
        <v>537</v>
      </c>
      <c r="D44" s="6" t="str">
        <f>D38+D40+D42</f>
        <v>0</v>
      </c>
    </row>
    <row r="45" spans="1:4">
      <c r="A45" s="4" t="s">
        <v>436</v>
      </c>
      <c r="B45" s="4" t="s">
        <v>538</v>
      </c>
      <c r="C45" s="4" t="s">
        <v>432</v>
      </c>
      <c r="D45" s="6">
        <v>2</v>
      </c>
    </row>
    <row r="46" spans="1:4">
      <c r="A46" s="4"/>
      <c r="B46" s="4"/>
      <c r="C46" s="4" t="s">
        <v>535</v>
      </c>
      <c r="D46" s="6">
        <v>2</v>
      </c>
    </row>
    <row r="47" spans="1:4">
      <c r="A47" s="4"/>
      <c r="B47" s="4"/>
      <c r="C47" s="4" t="s">
        <v>433</v>
      </c>
      <c r="D47" s="6">
        <v>0</v>
      </c>
    </row>
    <row r="48" spans="1:4">
      <c r="A48" s="4"/>
      <c r="B48" s="4"/>
      <c r="C48" s="4" t="s">
        <v>535</v>
      </c>
      <c r="D48" s="6">
        <v>0</v>
      </c>
    </row>
    <row r="49" spans="1:4">
      <c r="A49" s="4"/>
      <c r="B49" s="4"/>
      <c r="C49" s="4" t="s">
        <v>434</v>
      </c>
      <c r="D49" s="6">
        <v>0</v>
      </c>
    </row>
    <row r="50" spans="1:4">
      <c r="A50" s="4"/>
      <c r="B50" s="4"/>
      <c r="C50" s="4" t="s">
        <v>535</v>
      </c>
      <c r="D50" s="6">
        <v>0</v>
      </c>
    </row>
    <row r="51" spans="1:4">
      <c r="A51" s="4"/>
      <c r="B51" s="4"/>
      <c r="C51" s="4" t="s">
        <v>539</v>
      </c>
      <c r="D51" s="6" t="str">
        <f>D45+D47+D49</f>
        <v>0</v>
      </c>
    </row>
    <row r="52" spans="1:4">
      <c r="A52" s="4"/>
      <c r="B52" s="4"/>
      <c r="C52" s="4" t="s">
        <v>535</v>
      </c>
      <c r="D52" s="6" t="str">
        <f>D46+D48+D50</f>
        <v>0</v>
      </c>
    </row>
    <row r="53" spans="1:4">
      <c r="A53" s="4" t="s">
        <v>439</v>
      </c>
      <c r="B53" s="4" t="s">
        <v>540</v>
      </c>
      <c r="C53" s="4" t="s">
        <v>432</v>
      </c>
      <c r="D53" s="6">
        <v>2</v>
      </c>
    </row>
    <row r="54" spans="1:4">
      <c r="A54" s="4"/>
      <c r="B54" s="4"/>
      <c r="C54" s="4" t="s">
        <v>535</v>
      </c>
      <c r="D54" s="6">
        <v>2</v>
      </c>
    </row>
    <row r="55" spans="1:4">
      <c r="A55" s="4"/>
      <c r="B55" s="4"/>
      <c r="C55" s="4" t="s">
        <v>433</v>
      </c>
      <c r="D55" s="6">
        <v>0</v>
      </c>
    </row>
    <row r="56" spans="1:4">
      <c r="A56" s="4"/>
      <c r="B56" s="4"/>
      <c r="C56" s="4" t="s">
        <v>535</v>
      </c>
      <c r="D56" s="6">
        <v>0</v>
      </c>
    </row>
    <row r="57" spans="1:4">
      <c r="A57" s="4"/>
      <c r="B57" s="4"/>
      <c r="C57" s="4" t="s">
        <v>434</v>
      </c>
      <c r="D57" s="6">
        <v>0</v>
      </c>
    </row>
    <row r="58" spans="1:4">
      <c r="A58" s="4"/>
      <c r="B58" s="4"/>
      <c r="C58" s="4" t="s">
        <v>535</v>
      </c>
      <c r="D58" s="6">
        <v>0</v>
      </c>
    </row>
    <row r="59" spans="1:4">
      <c r="A59" s="4"/>
      <c r="B59" s="4"/>
      <c r="C59" s="4" t="s">
        <v>541</v>
      </c>
      <c r="D59" s="6" t="str">
        <f>D53+D55+D57</f>
        <v>0</v>
      </c>
    </row>
    <row r="60" spans="1:4">
      <c r="A60" s="4"/>
      <c r="B60" s="4"/>
      <c r="C60" s="4" t="s">
        <v>535</v>
      </c>
      <c r="D60" s="6" t="str">
        <f>D54+D56+D58</f>
        <v>0</v>
      </c>
    </row>
    <row r="61" spans="1:4">
      <c r="A61" s="4" t="s">
        <v>442</v>
      </c>
      <c r="B61" s="4" t="s">
        <v>542</v>
      </c>
      <c r="C61" s="4" t="s">
        <v>444</v>
      </c>
      <c r="D61" s="8">
        <v>67.3</v>
      </c>
    </row>
    <row r="62" spans="1:4">
      <c r="A62" s="4"/>
      <c r="B62" s="4"/>
      <c r="C62" s="4" t="s">
        <v>543</v>
      </c>
      <c r="D62" s="8">
        <v>67.3</v>
      </c>
    </row>
    <row r="63" spans="1:4">
      <c r="A63" s="4"/>
      <c r="B63" s="4"/>
      <c r="C63" s="4" t="s">
        <v>445</v>
      </c>
      <c r="D63" s="6">
        <v>0</v>
      </c>
    </row>
    <row r="64" spans="1:4">
      <c r="A64" s="4"/>
      <c r="B64" s="4"/>
      <c r="C64" s="4" t="s">
        <v>543</v>
      </c>
      <c r="D64" s="6">
        <v>0</v>
      </c>
    </row>
    <row r="65" spans="1:4">
      <c r="A65" s="4"/>
      <c r="B65" s="4"/>
      <c r="C65" s="4" t="s">
        <v>446</v>
      </c>
      <c r="D65" s="6">
        <v>0</v>
      </c>
    </row>
    <row r="66" spans="1:4">
      <c r="A66" s="4"/>
      <c r="B66" s="4"/>
      <c r="C66" s="4" t="s">
        <v>543</v>
      </c>
      <c r="D66" s="6">
        <v>0</v>
      </c>
    </row>
    <row r="67" spans="1:4">
      <c r="A67" s="4"/>
      <c r="B67" s="4"/>
      <c r="C67" s="4" t="s">
        <v>544</v>
      </c>
      <c r="D67" s="6" t="str">
        <f>D61+D63+D65</f>
        <v>0</v>
      </c>
    </row>
    <row r="68" spans="1:4">
      <c r="A68" s="4"/>
      <c r="B68" s="4"/>
      <c r="C68" s="4" t="s">
        <v>543</v>
      </c>
      <c r="D68" s="6" t="str">
        <f>D62+D64+D66</f>
        <v>0</v>
      </c>
    </row>
    <row r="69" spans="1:4">
      <c r="A69" s="4" t="s">
        <v>448</v>
      </c>
      <c r="B69" s="4" t="s">
        <v>545</v>
      </c>
      <c r="C69" s="4" t="s">
        <v>444</v>
      </c>
      <c r="D69" s="8">
        <v>67.3</v>
      </c>
    </row>
    <row r="70" spans="1:4">
      <c r="A70" s="4"/>
      <c r="B70" s="4"/>
      <c r="C70" s="4" t="s">
        <v>543</v>
      </c>
      <c r="D70" s="8">
        <v>67.3</v>
      </c>
    </row>
    <row r="71" spans="1:4">
      <c r="A71" s="4"/>
      <c r="B71" s="4"/>
      <c r="C71" s="4" t="s">
        <v>445</v>
      </c>
      <c r="D71" s="6">
        <v>0</v>
      </c>
    </row>
    <row r="72" spans="1:4">
      <c r="A72" s="4"/>
      <c r="B72" s="4"/>
      <c r="C72" s="4" t="s">
        <v>543</v>
      </c>
      <c r="D72" s="6">
        <v>0</v>
      </c>
    </row>
    <row r="73" spans="1:4">
      <c r="A73" s="4"/>
      <c r="B73" s="4"/>
      <c r="C73" s="4" t="s">
        <v>446</v>
      </c>
      <c r="D73" s="6">
        <v>0</v>
      </c>
    </row>
    <row r="74" spans="1:4">
      <c r="A74" s="4"/>
      <c r="B74" s="4"/>
      <c r="C74" s="4" t="s">
        <v>543</v>
      </c>
      <c r="D74" s="6">
        <v>0</v>
      </c>
    </row>
    <row r="75" spans="1:4">
      <c r="A75" s="4"/>
      <c r="B75" s="4"/>
      <c r="C75" s="4" t="s">
        <v>544</v>
      </c>
      <c r="D75" s="6" t="str">
        <f>D69+D71+D73</f>
        <v>0</v>
      </c>
    </row>
    <row r="76" spans="1:4">
      <c r="A76" s="4"/>
      <c r="B76" s="4"/>
      <c r="C76" s="4" t="s">
        <v>543</v>
      </c>
      <c r="D76" s="6" t="str">
        <f>D70+D72+D74</f>
        <v>0</v>
      </c>
    </row>
    <row r="77" spans="1:4">
      <c r="A77" s="4" t="s">
        <v>452</v>
      </c>
      <c r="B77" s="4" t="s">
        <v>546</v>
      </c>
      <c r="C77" s="4" t="s">
        <v>454</v>
      </c>
      <c r="D77" s="9" t="str">
        <f>IF(D79&gt;0, D78*100/D79, 0)</f>
        <v>0</v>
      </c>
    </row>
    <row r="78" spans="1:4">
      <c r="A78" s="4"/>
      <c r="B78" s="4"/>
      <c r="C78" s="4" t="s">
        <v>547</v>
      </c>
      <c r="D78" s="6">
        <v>3</v>
      </c>
    </row>
    <row r="79" spans="1:4">
      <c r="A79" s="4"/>
      <c r="B79" s="4"/>
      <c r="C79" s="4" t="s">
        <v>548</v>
      </c>
      <c r="D79" s="6">
        <v>211</v>
      </c>
    </row>
    <row r="80" spans="1:4">
      <c r="A80" s="4"/>
      <c r="B80" s="4" t="s">
        <v>457</v>
      </c>
      <c r="C80" s="4" t="s">
        <v>454</v>
      </c>
      <c r="D80" s="9" t="str">
        <f>IF(D82&gt;0, D81*100/D82, 0)</f>
        <v>0</v>
      </c>
    </row>
    <row r="81" spans="1:4">
      <c r="A81" s="4"/>
      <c r="B81" s="4"/>
      <c r="C81" s="4" t="s">
        <v>549</v>
      </c>
      <c r="D81" s="6">
        <v>3</v>
      </c>
    </row>
    <row r="82" spans="1:4">
      <c r="A82" s="4"/>
      <c r="B82" s="4"/>
      <c r="C82" s="4" t="s">
        <v>550</v>
      </c>
      <c r="D82" s="6">
        <v>73</v>
      </c>
    </row>
    <row r="83" spans="1:4">
      <c r="A83" s="4"/>
      <c r="B83" s="4" t="s">
        <v>460</v>
      </c>
      <c r="C83" s="4" t="s">
        <v>454</v>
      </c>
      <c r="D83" s="9" t="str">
        <f>IF(D85&gt;0, D84*100/D85, 0)</f>
        <v>0</v>
      </c>
    </row>
    <row r="84" spans="1:4">
      <c r="A84" s="4"/>
      <c r="B84" s="4"/>
      <c r="C84" s="4" t="s">
        <v>551</v>
      </c>
      <c r="D84" s="6">
        <v>0</v>
      </c>
    </row>
    <row r="85" spans="1:4">
      <c r="A85" s="4"/>
      <c r="B85" s="4"/>
      <c r="C85" s="4" t="s">
        <v>552</v>
      </c>
      <c r="D85" s="6">
        <v>136</v>
      </c>
    </row>
    <row r="86" spans="1:4">
      <c r="A86" s="4" t="s">
        <v>463</v>
      </c>
      <c r="B86" s="4" t="s">
        <v>553</v>
      </c>
      <c r="C86" s="4" t="s">
        <v>554</v>
      </c>
      <c r="D86" s="9" t="str">
        <f>IF(D88&gt;0, (D88-D87)*100/D88, 0)</f>
        <v>0</v>
      </c>
    </row>
    <row r="87" spans="1:4">
      <c r="A87" s="4"/>
      <c r="B87" s="4"/>
      <c r="C87" s="4" t="s">
        <v>555</v>
      </c>
      <c r="D87" s="6">
        <v>205</v>
      </c>
    </row>
    <row r="88" spans="1:4">
      <c r="A88" s="4"/>
      <c r="B88" s="4"/>
      <c r="C88" s="4" t="s">
        <v>556</v>
      </c>
      <c r="D88" s="6">
        <v>211</v>
      </c>
    </row>
    <row r="89" spans="1:4">
      <c r="A89" s="4" t="s">
        <v>468</v>
      </c>
      <c r="B89" s="4" t="s">
        <v>557</v>
      </c>
      <c r="C89" s="4" t="s">
        <v>558</v>
      </c>
      <c r="D89" s="9" t="str">
        <f>IF(D91&gt;0, (D91-D90)*100/D91, 0)</f>
        <v>0</v>
      </c>
    </row>
    <row r="90" spans="1:4">
      <c r="A90" s="4"/>
      <c r="B90" s="4"/>
      <c r="C90" s="4" t="s">
        <v>559</v>
      </c>
      <c r="D90" s="6">
        <v>7989889</v>
      </c>
    </row>
    <row r="91" spans="1:4">
      <c r="A91" s="4"/>
      <c r="B91" s="4"/>
      <c r="C91" s="4" t="s">
        <v>560</v>
      </c>
      <c r="D91" s="6">
        <v>8018274</v>
      </c>
    </row>
    <row r="92" spans="1:4">
      <c r="A92" s="4" t="s">
        <v>561</v>
      </c>
      <c r="B92" s="4"/>
      <c r="C92" s="4"/>
      <c r="D92" s="4"/>
    </row>
    <row r="93" spans="1:4">
      <c r="A93" s="4" t="s">
        <v>213</v>
      </c>
      <c r="B93" s="4" t="s">
        <v>562</v>
      </c>
      <c r="C93" s="4" t="s">
        <v>475</v>
      </c>
      <c r="D93" s="6">
        <v>1</v>
      </c>
    </row>
    <row r="94" spans="1:4">
      <c r="A94" s="4"/>
      <c r="B94" s="4"/>
      <c r="C94" s="4" t="s">
        <v>476</v>
      </c>
      <c r="D94" s="6">
        <v>15</v>
      </c>
    </row>
    <row r="95" spans="1:4">
      <c r="A95" s="4" t="s">
        <v>563</v>
      </c>
      <c r="B95" s="4"/>
      <c r="C95" s="4"/>
      <c r="D95" s="4"/>
    </row>
    <row r="96" spans="1:4">
      <c r="A96" s="4" t="s">
        <v>478</v>
      </c>
      <c r="B96" s="4" t="s">
        <v>564</v>
      </c>
      <c r="C96" s="4" t="s">
        <v>565</v>
      </c>
      <c r="D96" s="6">
        <v>1</v>
      </c>
    </row>
    <row r="97" spans="1:4">
      <c r="A97" s="4"/>
      <c r="B97" s="4"/>
      <c r="C97" s="4" t="s">
        <v>566</v>
      </c>
      <c r="D97" s="6">
        <v>1</v>
      </c>
    </row>
    <row r="98" spans="1:4">
      <c r="A98" s="4"/>
      <c r="B98" s="4"/>
      <c r="C98" s="4" t="s">
        <v>567</v>
      </c>
      <c r="D98" s="6">
        <v>1</v>
      </c>
    </row>
    <row r="99" spans="1:4">
      <c r="A99" s="4"/>
      <c r="B99" s="4"/>
      <c r="C99" s="4" t="s">
        <v>568</v>
      </c>
      <c r="D99" s="6">
        <v>1</v>
      </c>
    </row>
    <row r="100" spans="1:4">
      <c r="A100" s="4"/>
      <c r="B100" s="4"/>
      <c r="C100" s="4" t="s">
        <v>569</v>
      </c>
      <c r="D100" s="6">
        <v>15</v>
      </c>
    </row>
    <row r="101" spans="1:4">
      <c r="A101" s="4"/>
      <c r="B101" s="4"/>
      <c r="C101" s="4" t="s">
        <v>570</v>
      </c>
      <c r="D101" s="6">
        <v>15</v>
      </c>
    </row>
    <row r="102" spans="1:4">
      <c r="A102" s="4" t="s">
        <v>483</v>
      </c>
      <c r="B102" s="4" t="s">
        <v>571</v>
      </c>
      <c r="C102" s="4" t="s">
        <v>571</v>
      </c>
      <c r="D102" s="6">
        <v>1</v>
      </c>
    </row>
    <row r="103" spans="1:4">
      <c r="A103" s="4"/>
      <c r="B103" s="4"/>
      <c r="C103" s="4" t="s">
        <v>566</v>
      </c>
      <c r="D103" s="6">
        <v>1</v>
      </c>
    </row>
    <row r="104" spans="1:4">
      <c r="A104" s="4"/>
      <c r="B104" s="4"/>
      <c r="C104" s="4" t="s">
        <v>567</v>
      </c>
      <c r="D104" s="6">
        <v>1</v>
      </c>
    </row>
    <row r="105" spans="1:4">
      <c r="A105" s="4"/>
      <c r="B105" s="4"/>
      <c r="C105" s="4" t="s">
        <v>566</v>
      </c>
      <c r="D105" s="6">
        <v>1</v>
      </c>
    </row>
    <row r="106" spans="1:4">
      <c r="A106" s="4"/>
      <c r="B106" s="4"/>
      <c r="C106" s="4" t="s">
        <v>572</v>
      </c>
      <c r="D106" s="6">
        <v>15</v>
      </c>
    </row>
    <row r="107" spans="1:4">
      <c r="A107" s="4"/>
      <c r="B107" s="4"/>
      <c r="C107" s="4" t="s">
        <v>573</v>
      </c>
      <c r="D107" s="6">
        <v>15</v>
      </c>
    </row>
    <row r="108" spans="1:4">
      <c r="A108" s="4" t="s">
        <v>574</v>
      </c>
      <c r="B108" s="4"/>
      <c r="C108" s="4"/>
      <c r="D108" s="4"/>
    </row>
    <row r="109" spans="1:4">
      <c r="A109" s="4" t="s">
        <v>227</v>
      </c>
      <c r="B109" s="4" t="s">
        <v>575</v>
      </c>
      <c r="C109" s="4" t="s">
        <v>576</v>
      </c>
      <c r="D109" s="4" t="s">
        <v>490</v>
      </c>
    </row>
    <row r="110" spans="1:4">
      <c r="A110" s="4"/>
      <c r="B110" s="4"/>
      <c r="C110" s="4" t="s">
        <v>491</v>
      </c>
      <c r="D110" s="4" t="s">
        <v>492</v>
      </c>
    </row>
    <row r="111" spans="1:4">
      <c r="A111" s="4" t="s">
        <v>228</v>
      </c>
      <c r="B111" s="4" t="s">
        <v>577</v>
      </c>
      <c r="C111" s="4" t="s">
        <v>494</v>
      </c>
      <c r="D111" s="4" t="s">
        <v>495</v>
      </c>
    </row>
    <row r="112" spans="1:4">
      <c r="A112" s="4" t="s">
        <v>229</v>
      </c>
      <c r="B112" s="4" t="s">
        <v>578</v>
      </c>
      <c r="C112" s="4" t="s">
        <v>204</v>
      </c>
      <c r="D112" s="4">
        <v>0</v>
      </c>
    </row>
  </sheetData>
  <mergeCells>
    <mergeCell ref="A1:D1"/>
    <mergeCell ref="A2:D2"/>
    <mergeCell ref="A3:D3"/>
    <mergeCell ref="A6:D6"/>
    <mergeCell ref="B7:B9"/>
    <mergeCell ref="A7:A9"/>
    <mergeCell ref="B10:B14"/>
    <mergeCell ref="A10:A14"/>
    <mergeCell ref="B15:B19"/>
    <mergeCell ref="A15:A19"/>
    <mergeCell ref="B20:B24"/>
    <mergeCell ref="A20:A24"/>
    <mergeCell ref="B25:B26"/>
    <mergeCell ref="A25:A26"/>
    <mergeCell ref="B27:B28"/>
    <mergeCell ref="A27:A28"/>
    <mergeCell ref="B29:B30"/>
    <mergeCell ref="A29:A30"/>
    <mergeCell ref="B33:B35"/>
    <mergeCell ref="A33:A35"/>
    <mergeCell ref="B37:B44"/>
    <mergeCell ref="A37:A44"/>
    <mergeCell ref="B45:B52"/>
    <mergeCell ref="A45:A52"/>
    <mergeCell ref="B53:B60"/>
    <mergeCell ref="A53:A60"/>
    <mergeCell ref="B61:B68"/>
    <mergeCell ref="A61:A68"/>
    <mergeCell ref="B69:B76"/>
    <mergeCell ref="A69:A76"/>
    <mergeCell ref="B77:B79"/>
    <mergeCell ref="A77:A79"/>
    <mergeCell ref="B80:B82"/>
    <mergeCell ref="A80:A82"/>
    <mergeCell ref="B83:B85"/>
    <mergeCell ref="A83:A85"/>
    <mergeCell ref="B86:B88"/>
    <mergeCell ref="A86:A88"/>
    <mergeCell ref="B89:B91"/>
    <mergeCell ref="A89:A91"/>
    <mergeCell ref="A92:D92"/>
    <mergeCell ref="B93:B94"/>
    <mergeCell ref="A93:A94"/>
    <mergeCell ref="A95:D95"/>
    <mergeCell ref="B96:B101"/>
    <mergeCell ref="A96:A101"/>
    <mergeCell ref="B102:B107"/>
    <mergeCell ref="A102:A107"/>
    <mergeCell ref="A108:D108"/>
    <mergeCell ref="B109:B110"/>
    <mergeCell ref="A109:A110"/>
  </mergeCells>
  <hyperlinks>
    <hyperlink ref="D9" r:id="rId_hyperlink_1" tooltip="http://hmrn.ru/municipal_property/112/?bitrix_include_areas=N" display="http://hmrn.ru/municipal_property/112/?bitrix_include_areas=N"/>
    <hyperlink ref="D110" r:id="rId_hyperlink_2" tooltip="http://hmrn.ru/about/" display="http://hmrn.ru/about/"/>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Титул</vt:lpstr>
      <vt:lpstr>Раздел I</vt:lpstr>
      <vt:lpstr>II. Целевые показатели</vt:lpstr>
      <vt:lpstr>III. Количество поставщиков</vt:lpstr>
      <vt:lpstr>IV. Механизмы передачи</vt:lpstr>
      <vt:lpstr>V. Перечень услуг</vt:lpstr>
      <vt:lpstr>VI. Факты получения</vt:lpstr>
      <vt:lpstr>VII. Имущественная поддержка</vt:lpstr>
      <vt:lpstr>VIII. Имущественная поддержка С</vt:lpstr>
      <vt:lpstr>IX. Образовательная поддержка</vt:lpstr>
      <vt:lpstr>X. НОК</vt:lpstr>
      <vt:lpstr>XI. Поддержка СП рег. проекты</vt:lpstr>
      <vt:lpstr>XII. Поддержка СП иные напр.</vt:lpstr>
      <vt:lpstr>Рейтингование СП и СОНКО</vt:lpstr>
      <vt:lpstr>Контакты</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2026-05-07T12:42:12+05:00</dcterms:created>
  <dcterms:modified xsi:type="dcterms:W3CDTF">2026-05-07T12:42:12+05:00</dcterms:modified>
  <dc:title>Untitled Spreadsheet</dc:title>
  <dc:description/>
  <dc:subject/>
  <cp:keywords/>
  <cp:category/>
</cp:coreProperties>
</file>