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о закону № 44-фз" sheetId="2" r:id="rId1"/>
  </sheets>
  <calcPr calcId="152511"/>
</workbook>
</file>

<file path=xl/calcChain.xml><?xml version="1.0" encoding="utf-8"?>
<calcChain xmlns="http://schemas.openxmlformats.org/spreadsheetml/2006/main">
  <c r="H189" i="2" l="1"/>
  <c r="G189" i="2"/>
  <c r="G170" i="2" l="1"/>
  <c r="H169" i="2"/>
  <c r="H168" i="2"/>
  <c r="H170" i="2" s="1"/>
  <c r="I167" i="2"/>
  <c r="B167" i="2"/>
  <c r="B168" i="2" s="1"/>
  <c r="B169" i="2" s="1"/>
  <c r="I166" i="2"/>
  <c r="I170" i="2" s="1"/>
  <c r="J163" i="2" l="1"/>
  <c r="G163" i="2"/>
  <c r="I157" i="2"/>
  <c r="G157" i="2"/>
  <c r="J152" i="2" l="1"/>
  <c r="G152" i="2"/>
  <c r="I145" i="2"/>
  <c r="G145" i="2"/>
  <c r="H138" i="2"/>
  <c r="G138" i="2"/>
  <c r="H130" i="2" l="1"/>
  <c r="I130" i="2"/>
  <c r="J130" i="2"/>
  <c r="K130" i="2"/>
  <c r="G130" i="2"/>
  <c r="H90" i="2"/>
  <c r="I90" i="2"/>
  <c r="J90" i="2"/>
  <c r="K90" i="2"/>
  <c r="G90" i="2"/>
  <c r="H51" i="2"/>
  <c r="I51" i="2"/>
  <c r="J51" i="2"/>
  <c r="K51" i="2"/>
  <c r="G51" i="2"/>
  <c r="K92" i="2" l="1"/>
</calcChain>
</file>

<file path=xl/sharedStrings.xml><?xml version="1.0" encoding="utf-8"?>
<sst xmlns="http://schemas.openxmlformats.org/spreadsheetml/2006/main" count="874" uniqueCount="294">
  <si>
    <t>№п/п</t>
  </si>
  <si>
    <t>Наименование ГРБС/подведомственного учреждения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</si>
  <si>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</si>
  <si>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</si>
  <si>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
(тыс. рублей)</t>
  </si>
  <si>
    <t>Планируемые платежи 
(тыс. рублей)</t>
  </si>
  <si>
    <t>Планируемый срок начала осуществления закупки 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</si>
  <si>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</si>
  <si>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</si>
  <si>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</si>
  <si>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</si>
  <si>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</si>
  <si>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</si>
  <si>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</si>
  <si>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2026 год</t>
  </si>
  <si>
    <t>2027 год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</si>
  <si>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 (№ 44-фз)</t>
  </si>
  <si>
    <t>итого в текущем году</t>
  </si>
  <si>
    <t>х</t>
  </si>
  <si>
    <t>итого на первый год планового периода</t>
  </si>
  <si>
    <t>итого на второй год планового периода</t>
  </si>
  <si>
    <t>2028 год</t>
  </si>
  <si>
    <t>октябрь 2026</t>
  </si>
  <si>
    <t>октябрь 2027</t>
  </si>
  <si>
    <t>26 38618003697861801001 0015 000 2932 244</t>
  </si>
  <si>
    <t>Поставка запасных частей</t>
  </si>
  <si>
    <t>Электронный аукцион</t>
  </si>
  <si>
    <t>26 38618003697861801001 0014 000 1712 244</t>
  </si>
  <si>
    <t>Поставка канцелярских товаров</t>
  </si>
  <si>
    <t>26 38618003697861801001 0013 000 1412 244</t>
  </si>
  <si>
    <t>Поставка спецодежды</t>
  </si>
  <si>
    <t>26 38618003697861801001 0021 000 1920 244</t>
  </si>
  <si>
    <t>Поставка бензина автомобильного</t>
  </si>
  <si>
    <t>26 38618003697861801001 0020 000 8110 244</t>
  </si>
  <si>
    <t>Услуги по уборке помещения</t>
  </si>
  <si>
    <t>Администрация ХМР/МБУ ХМР "Имитуй"</t>
  </si>
  <si>
    <t>27 38618003697861801001 0008 000 1712 244</t>
  </si>
  <si>
    <t>27 38618003697861801001 0007 000 2932 244</t>
  </si>
  <si>
    <t>27 38618003697861801001 0006 000 1412 244</t>
  </si>
  <si>
    <t>28 38618003697861801001 0002 000 1920 244</t>
  </si>
  <si>
    <t>Администрация Ханты-Мансийского района/МКУ ХМР "Централизованная бухгалтерия"</t>
  </si>
  <si>
    <t>26 38601048259860101001 0055 000 2620 244</t>
  </si>
  <si>
    <t>Поставка компьютерного оборудования</t>
  </si>
  <si>
    <t>Электронный аукцион/Запрос котировок</t>
  </si>
  <si>
    <t>март 2026</t>
  </si>
  <si>
    <t>26 38601048259860101001 0059 000 5829 244</t>
  </si>
  <si>
    <t>Оказание услуг по сопровождению и обновлению программ для ЭВМ системы «1С: Предприятие»</t>
  </si>
  <si>
    <t>26 38601048259860101001 0063 000 5829 244</t>
  </si>
  <si>
    <t>Оказание услуг по передаче неисключительного права (лицензий) на использование программного обеспечения антивирусной защиты Kaspersky Endpoint Security для бизнеса - расширенный Russian Edition</t>
  </si>
  <si>
    <t>26 38601048259860101001 0065 000 5829 244</t>
  </si>
  <si>
    <t>Оказание услуг по предоставлению права использования на условиях простой (неисключительной) лицензии баз данных электронных систем «Госфинансы», «Госзаказ» и «Система Кадры»</t>
  </si>
  <si>
    <t>сентябрь 2026</t>
  </si>
  <si>
    <t>26 38601048259860101001 0053 000 1712 244</t>
  </si>
  <si>
    <t>Поставка бумаги для офисной техники</t>
  </si>
  <si>
    <t>август 2026</t>
  </si>
  <si>
    <t>26 38601048259860101001 0057 000 8010 244</t>
  </si>
  <si>
    <t>Услуги частной охраны (Выставление поста охраны)</t>
  </si>
  <si>
    <t>26 38601048259860101001 0061 000 5829 244</t>
  </si>
  <si>
    <t>Оказание услуг по предоставлению права использования программного обеспечения и базы данных Электронный периодический справочник «Система ГАРАНТ» (справочная правовая система), содержащего информацию о текущем состоянии законодательства Российской Федерации, включая обновления к нему и дополнительные функциональные возможности, на условиях простой (неисключительной) лицензии</t>
  </si>
  <si>
    <t>26 38601048259860101001 0067 000 8110 244</t>
  </si>
  <si>
    <t>Оказание услуг по содержанию и уборке помещений</t>
  </si>
  <si>
    <t>26 38601048259860101001 0069 000 9511 244</t>
  </si>
  <si>
    <t>Заправка и восстановление картриджей</t>
  </si>
  <si>
    <t>26 38601048259860101001 0071 000 8129 244</t>
  </si>
  <si>
    <t>Оказание услуг по уборке и вывозу снега с территории Заказчика</t>
  </si>
  <si>
    <t>27 38601048259860101001 0015 000 2620 244</t>
  </si>
  <si>
    <t>апрель 2027</t>
  </si>
  <si>
    <t>27 38601048259860101001 0014 000 1712 244</t>
  </si>
  <si>
    <t>август 2027</t>
  </si>
  <si>
    <t>27 38601048259860101001 0017 000 8010 244</t>
  </si>
  <si>
    <t>27 38601048259860101001 0018 000 5829 244</t>
  </si>
  <si>
    <t>27 38601048259860101001 0019 000 5829 244</t>
  </si>
  <si>
    <t>27 38601048259860101001 0020 000 5829 244</t>
  </si>
  <si>
    <t>27 38601048259860101001 0021 000 5829 244</t>
  </si>
  <si>
    <t>27 38601048259860101001 0022 000 8110 244</t>
  </si>
  <si>
    <t>27 38601048259860101001 0023 000 9511 244</t>
  </si>
  <si>
    <t>27 38601048259860101001 0024 000 8129 244</t>
  </si>
  <si>
    <t>28 38601048259860101001 0003 000 2620 244</t>
  </si>
  <si>
    <t>апрель 2028</t>
  </si>
  <si>
    <t>Администрация Ханты-Мансийского района/Муниципальное казенное учреждение Ханты-Мансийского района «Управление технического обеспечения»</t>
  </si>
  <si>
    <t>263861800124186180100101060002211244</t>
  </si>
  <si>
    <t>Приобретение автомобильных шин</t>
  </si>
  <si>
    <t>263861800124186180100101070002620244</t>
  </si>
  <si>
    <t>Приобретение картриджей</t>
  </si>
  <si>
    <t>263861800124186180100101080000000244</t>
  </si>
  <si>
    <t>Приобретение канцтоваров</t>
  </si>
  <si>
    <t>263861800124186180100101090001712244</t>
  </si>
  <si>
    <t>Приобретение бумаги</t>
  </si>
  <si>
    <t>263861800124186180100101100001107244</t>
  </si>
  <si>
    <t>Приобретение питьевой воды</t>
  </si>
  <si>
    <t>263861800124186180100101150004520244</t>
  </si>
  <si>
    <t>Оказание услуг по техническому обслуживанию и ремонту автомобильного транспорта</t>
  </si>
  <si>
    <t>263861800124186180100101170003315244</t>
  </si>
  <si>
    <t>Оказание услуг по техническому обслуживанию маломерных судов</t>
  </si>
  <si>
    <t>263861800124186180100101180009511244</t>
  </si>
  <si>
    <t>Оказание услуг по заправке и восстановлению картриджей</t>
  </si>
  <si>
    <t>263861800124186180100101200005829244</t>
  </si>
  <si>
    <t>Оказание услуг на передачу неисключительных прав использования базы данных электронная система ""Госфинансы", «Система кадры» ""Госзаказ Плюс"</t>
  </si>
  <si>
    <t>263861800124186180100101220002620244</t>
  </si>
  <si>
    <t>Приобретение компьютеров и оргтехники</t>
  </si>
  <si>
    <t>263861800124186180100101230001920244</t>
  </si>
  <si>
    <t>Поставка бензина автомобильный аи-92 экологического класса не ниже к5 (розничная реализация), бензин автомобильный аи-95 экологического класса не ниже к5 (розничная реализация), топливо дизельное межсезонное экологического класса не ниже к5 (розничная поставка)</t>
  </si>
  <si>
    <t>263861800124186180100101240000000244</t>
  </si>
  <si>
    <t>Приобретение материалов для нужд отдела ПОС</t>
  </si>
  <si>
    <t>263861800124186180100101250002740244</t>
  </si>
  <si>
    <t>Поставка светодиодных светильников</t>
  </si>
  <si>
    <t>263861800124186180100101260008010244</t>
  </si>
  <si>
    <t>263861800124186180100101290005829244</t>
  </si>
  <si>
    <t>Оказание услуг по передаче простой (неисключительной) лицензии на право использования операционной системы РЕД ОС без ограничения срока действия. Стандартная редакция. Конфигурация Сервер.</t>
  </si>
  <si>
    <t>263861800124186180100101310003700247</t>
  </si>
  <si>
    <t>Оказание услуг по откачке и вывозу сточных вод (ЖБО)</t>
  </si>
  <si>
    <t>Оказание услуг по передаче простой (неисключительной) лицензии на право использования операционной системы РЕД ОС без ограничения срока действия. Стандартная редакция. Конфигурация Рабочая станция</t>
  </si>
  <si>
    <t>Оказание услуг по комплексному обслуживанию помещений Администрации Ханты-Мансийского района</t>
  </si>
  <si>
    <t>263861800124186180100101350002620244</t>
  </si>
  <si>
    <t>Приобретение компьютерной и оргтехники</t>
  </si>
  <si>
    <t>263861800124186180100101420005829244</t>
  </si>
  <si>
    <t>Оказание услуг по предоставлению простой (неисключительной) лицензии на право использования ГИС Аксиома</t>
  </si>
  <si>
    <t>263861800124186180100101430008129244</t>
  </si>
  <si>
    <t>Оказание услуг по уборке и вывозу снега</t>
  </si>
  <si>
    <t>263861800124186180100101450008010244</t>
  </si>
  <si>
    <t>263861800124186180100101530004520244</t>
  </si>
  <si>
    <t>263861800124186180100101550003315244</t>
  </si>
  <si>
    <t>263861800124186180100101580004520244</t>
  </si>
  <si>
    <t>Оказание услуг по мойке автомобильного транспорта</t>
  </si>
  <si>
    <t>263861800124186180100101610005222244</t>
  </si>
  <si>
    <t>Оказание услуг по размещению и хранению флота</t>
  </si>
  <si>
    <t>263861800124186180100101760001920244</t>
  </si>
  <si>
    <t>263861800124186180100101790009329244</t>
  </si>
  <si>
    <t>Организация и проведение мероприятий, приуроченных ко дню работника сельского хозяйства</t>
  </si>
  <si>
    <t>263861800124186180100101840001712244</t>
  </si>
  <si>
    <t>263861800124186180100101860001107244</t>
  </si>
  <si>
    <t>263861800124186180100101900000119244</t>
  </si>
  <si>
    <t>Поставка букетов, композиций из живых цветов</t>
  </si>
  <si>
    <t>май 2026</t>
  </si>
  <si>
    <t>июнь 2026</t>
  </si>
  <si>
    <t>июль 2026</t>
  </si>
  <si>
    <t>апрель 2026</t>
  </si>
  <si>
    <t>273861800124186180100101330005829244</t>
  </si>
  <si>
    <t>273861800124186180100101340008110244</t>
  </si>
  <si>
    <t>273861800124186180100101350002620244</t>
  </si>
  <si>
    <t>273861800124186180100101420005829244</t>
  </si>
  <si>
    <t>273861800124186180100101430008129244</t>
  </si>
  <si>
    <t>273861800124186180100101450008010244</t>
  </si>
  <si>
    <t>273861800124186180100101530004520244</t>
  </si>
  <si>
    <t>273861800124186180100101550003315244</t>
  </si>
  <si>
    <t>273861800124186180100101580004520244</t>
  </si>
  <si>
    <t>273861800124186180100101610005222244</t>
  </si>
  <si>
    <t>273861800124186180100101760001920244</t>
  </si>
  <si>
    <t>273861800124186180100101790009329244</t>
  </si>
  <si>
    <t>273861800124186180100101840001712244</t>
  </si>
  <si>
    <t>273861800124186180100101860001107244</t>
  </si>
  <si>
    <t>273861800124186180100101900000119244</t>
  </si>
  <si>
    <t>март 2027</t>
  </si>
  <si>
    <t>февраль 2027</t>
  </si>
  <si>
    <t>май 2027</t>
  </si>
  <si>
    <t>июнь 2027</t>
  </si>
  <si>
    <t>июль 2027</t>
  </si>
  <si>
    <t>283861800124186180100101310003700247</t>
  </si>
  <si>
    <t>283861800124186180100101340008110244</t>
  </si>
  <si>
    <t>283861800124186180100101350002620244</t>
  </si>
  <si>
    <t>283861800124186180100101420005829244</t>
  </si>
  <si>
    <t>283861800124186180100101430008129244</t>
  </si>
  <si>
    <t>283861800124186180100101530004520244</t>
  </si>
  <si>
    <t>283861800124186180100101550003315244</t>
  </si>
  <si>
    <t>283861800124186180100101580004520244</t>
  </si>
  <si>
    <t>283861800124186180100101610005222244</t>
  </si>
  <si>
    <t>283861800124186180100101760001920244</t>
  </si>
  <si>
    <t>283861800124186180100101790009329244</t>
  </si>
  <si>
    <t>283861800124186180100101840001712244</t>
  </si>
  <si>
    <t>283861800124186180100101860001107244</t>
  </si>
  <si>
    <t>283861800124186180100101900000119244</t>
  </si>
  <si>
    <t>март 2028</t>
  </si>
  <si>
    <t>февраль 2028</t>
  </si>
  <si>
    <t>май 2028</t>
  </si>
  <si>
    <t>июнь 2028</t>
  </si>
  <si>
    <t>июль 2028</t>
  </si>
  <si>
    <t>263860104821086010100100780004291244</t>
  </si>
  <si>
    <t>Ремонт дамбы обвалования (земляных валов) в населенных пунктах с. Елизарово сельского поселения Кедровый.</t>
  </si>
  <si>
    <t>263860104821086010100100750004291244</t>
  </si>
  <si>
    <t>Ремонт дамбы обвалования (земляных валов) в  п. Сибирский,  сельского поселения Сибирский.</t>
  </si>
  <si>
    <t>Администрация Ханты-Мансийского района/МКУ "Управление гражданской защиты"</t>
  </si>
  <si>
    <t>263860104821086010100100940008121244</t>
  </si>
  <si>
    <t>Услуги по общей уборке зданий</t>
  </si>
  <si>
    <t>263860104821086010100100860007490244</t>
  </si>
  <si>
    <t>Разработка документации по безопасности гидротехнических сооружений (дамб обвалований) в населенных пунктах: с. Реполово.</t>
  </si>
  <si>
    <t>263860104821086010100100850007490244</t>
  </si>
  <si>
    <t>Разработка документации по безопасности гидротехнических сооружений (дамб обвалований) в населенных пунктах: п. Луговской  Ханты-Мансийского района</t>
  </si>
  <si>
    <t>263860104821086010100100810004291244</t>
  </si>
  <si>
    <t xml:space="preserve"> 263860104821086010100100760004291244</t>
  </si>
  <si>
    <t>263860104821086010100100580005829244</t>
  </si>
  <si>
    <t>Оказание услуг по технической поддержке специализированного программного обеспечения СПО «ИСТОК-СМ»</t>
  </si>
  <si>
    <t>25 38601048210860101001 0067 000 3313 244</t>
  </si>
  <si>
    <t>Оказание услуг по эксплуатационно-техническому обслуживанию систем оповещения</t>
  </si>
  <si>
    <t>263860104821086010100100520001089244</t>
  </si>
  <si>
    <t>Поставка индивидуальных рационов питания</t>
  </si>
  <si>
    <t>Запрос котировок</t>
  </si>
  <si>
    <t>сентябрь 2027</t>
  </si>
  <si>
    <t>февраль 2026</t>
  </si>
  <si>
    <t>январь 2028</t>
  </si>
  <si>
    <t xml:space="preserve"> 273860104821086010100100220008121244</t>
  </si>
  <si>
    <t>273860104821086010100100210007490244</t>
  </si>
  <si>
    <t>Разработка документации по безопасности гидротехнических сооружений (дамб обвалований) в населенных пунктах: с. Елизарово Ханты-Мансийского района.</t>
  </si>
  <si>
    <t>273860104821086010100100200007490244</t>
  </si>
  <si>
    <t>Разработка документации по безопасности гидротехнических сооружений (дамб обвалований) в населенных пунктах: п. Сибирский Ханты-Мансийского района.</t>
  </si>
  <si>
    <t>273860104821086010100100190007490244</t>
  </si>
  <si>
    <t>Разработка документации по безопасности гидротехнических сооружений (дамб обвалований) в населенных пунктах: с. Троица Ханты-Мансийского района.</t>
  </si>
  <si>
    <t xml:space="preserve"> 273860104821086010100100180007490244</t>
  </si>
  <si>
    <t>Разработка документации по безопасности гидротехнических сооружений (дамб обвалований) в населенных пунктах: п. Белогорье Ханты-Мансийского района.</t>
  </si>
  <si>
    <t>273860104821086010100100170007490244</t>
  </si>
  <si>
    <t>Разработка документации по безопасности гидротехнических сооружений (дамб обвалований) в населенных пунктах: п. Кирпичный Ханты-Мансийского района.</t>
  </si>
  <si>
    <t>273860104821086010100100150004291244</t>
  </si>
  <si>
    <t>273860104821086010100100130004291244</t>
  </si>
  <si>
    <t>273860104821086010100100040003313244</t>
  </si>
  <si>
    <t>273860104821086010100100020001089244</t>
  </si>
  <si>
    <t>263860104701586010100100190005811244</t>
  </si>
  <si>
    <t>Поставка книг</t>
  </si>
  <si>
    <t>Запрос котировок в электронной форме</t>
  </si>
  <si>
    <t>Администрация Ханты-Мансийского района/МКУ Ханты-Мансийского района "ЦБС"</t>
  </si>
  <si>
    <t>273860104701586010100100110000000244</t>
  </si>
  <si>
    <t>283860104701586010100100040000000244</t>
  </si>
  <si>
    <t>263861800124186180100101340008110244</t>
  </si>
  <si>
    <t>ДЕПАРТАМЕНТ СТРОИТЕЛЬСТВА, АРХИТЕКТУРЫ И ЖКХ</t>
  </si>
  <si>
    <t>263860104022886010100100170007111244</t>
  </si>
  <si>
    <t>Внесение изменений в генеральные планы и правила землепользования и застройки сельского поселения Ханты-Мансийского района</t>
  </si>
  <si>
    <t>Запрос котировок/электронный аукцион</t>
  </si>
  <si>
    <t>05.2026</t>
  </si>
  <si>
    <t>263860104022886010100100150007500244</t>
  </si>
  <si>
    <t>Субвенции на организацию мероприятий при осуществлении деятельности по обращению с животными без владельцев</t>
  </si>
  <si>
    <t>03.2026</t>
  </si>
  <si>
    <t>263860104022886010100100130008129244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</si>
  <si>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 в рамках подпрограммы "Развитие первичной медико-санитарной помощи" Государственной программы "Современное здравоохранение" за счет средств бюджета автономного округа</t>
  </si>
  <si>
    <t>08.2026</t>
  </si>
  <si>
    <t>263860104022886010100100100000000244</t>
  </si>
  <si>
    <t>Приобретение резерва материально-технических ресурсов для устранения неисправностей и аварий на объектах жилищно-коммунального хозяйства Ханты-Мансийского района</t>
  </si>
  <si>
    <t>02.2026</t>
  </si>
  <si>
    <t>ДЕПАРТАМЕНТ СТРОИТЕЛЬСТВА, АРХИТЕКТУРЫ И ЖКХ/МКУ УКСиР</t>
  </si>
  <si>
    <t>263860104675986180100100140004399244</t>
  </si>
  <si>
    <t>Ремонт вертолетных площадок Ханты-Мансийского района</t>
  </si>
  <si>
    <t>263860104675986180100100120004211243</t>
  </si>
  <si>
    <t>Ремонт автомобильных дорог местного значения сельского поселения Кедровый</t>
  </si>
  <si>
    <t>263860104675986180100100170003900244</t>
  </si>
  <si>
    <t>Ликвидация несанкционированных свалок</t>
  </si>
  <si>
    <t>01.2026</t>
  </si>
  <si>
    <t>273860104022886010100100120007111244</t>
  </si>
  <si>
    <t>05.2027</t>
  </si>
  <si>
    <t>273860104022886010100100100007500244</t>
  </si>
  <si>
    <t>10.2027</t>
  </si>
  <si>
    <t>273860104022886010100100080008129244</t>
  </si>
  <si>
    <t>08.2027</t>
  </si>
  <si>
    <t>273860104022886010100100060000000244</t>
  </si>
  <si>
    <t>273860104675986180100100100003900244</t>
  </si>
  <si>
    <t>02.2027</t>
  </si>
  <si>
    <t>283860104022886010100100040007111244</t>
  </si>
  <si>
    <t>05.2028</t>
  </si>
  <si>
    <t>283860104022886010100100030007500244</t>
  </si>
  <si>
    <t>10.2028</t>
  </si>
  <si>
    <t>283860104022886010100100020008129244</t>
  </si>
  <si>
    <t>08.2028</t>
  </si>
  <si>
    <t>283860104022886010100100010000000244</t>
  </si>
  <si>
    <t>283860104675986180100100030003900244</t>
  </si>
  <si>
    <t>02.2028</t>
  </si>
  <si>
    <t>26 38618004789861801001 0016 000 5629 244</t>
  </si>
  <si>
    <t>Оказание услуг по организации горячего питания учащихся</t>
  </si>
  <si>
    <t>Эл. Аукцион</t>
  </si>
  <si>
    <t>09.2026</t>
  </si>
  <si>
    <t>26 38618004789861801001 0021 000 3312 244</t>
  </si>
  <si>
    <t>Оказание услуг по обслуживанию системы вытяжной и приточной вентиляции</t>
  </si>
  <si>
    <t>26 38618004789861801001 0020 000 3700 244</t>
  </si>
  <si>
    <t>Оказание услуг по обслуживанию бассейна</t>
  </si>
  <si>
    <t>26 38618004789861801001 0019 000 3700 244</t>
  </si>
  <si>
    <t>Оказание услуг по обслуживанию системы водоочистки</t>
  </si>
  <si>
    <t>273861800478986180100100130005629244</t>
  </si>
  <si>
    <t>09.2027</t>
  </si>
  <si>
    <t>273861800478986180100100080003312244</t>
  </si>
  <si>
    <t>Комитет по образованию/МБОУ ХМР НОШ п. Горноправдинск</t>
  </si>
  <si>
    <t>Комитет по образованию/ МБОУ Ханты-Мансийского района СОШ п. Горноправдинск</t>
  </si>
  <si>
    <t>273861800468386180100100190005629244</t>
  </si>
  <si>
    <t>оказание услуг по организации горячего питания</t>
  </si>
  <si>
    <t>электронный аукцион</t>
  </si>
  <si>
    <t>263861800468386180100100550003600244</t>
  </si>
  <si>
    <t>оказание услуг по сервисному обслуживанию оборудования системы очистки воды</t>
  </si>
  <si>
    <t>263861800468386180100100390004391244</t>
  </si>
  <si>
    <t>Выполнение работ по текущему ремонту парапетов здания МБОУ Ханты-Мансийского района СОШ п. Горноправдинск</t>
  </si>
  <si>
    <t>263861800468386180100100430004322244</t>
  </si>
  <si>
    <t>на промывку и гидравлическое испытание системы теплоснабжения здания</t>
  </si>
  <si>
    <t xml:space="preserve">Департамент имущественных и земельных отношений </t>
  </si>
  <si>
    <t>26 38601026093860101001 0023 000 6810 412</t>
  </si>
  <si>
    <t>приобретение жилого помещения в п. Кедровый</t>
  </si>
  <si>
    <t>закпрос котировок</t>
  </si>
  <si>
    <t>Февраль 2026</t>
  </si>
  <si>
    <t>Сентябрь 2026</t>
  </si>
  <si>
    <t>приобретение жилого помещения в д. Ярки</t>
  </si>
  <si>
    <t>приобретение жилого помещения в д. Согом</t>
  </si>
  <si>
    <t>приобретение жилого помещения в п. Бобровский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</si>
</sst>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.00\.000\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4"/>
  <sheetViews>
    <sheetView tabSelected="1" topLeftCell="A181" zoomScaleNormal="100" workbookViewId="0">
      <selection activeCell="E13" sqref="E13"/>
    </sheetView>
  </sheetViews>
  <sheetFormatPr defaultRowHeight="15" x14ac:dyDescent="0.25"/>
  <cols>
    <col min="1" max="1" width="3.5703125" style="1" customWidth="1"/>
    <col min="2" max="2" width="6.42578125" style="1" customWidth="1"/>
    <col min="3" max="3" width="24" style="1" customWidth="1"/>
    <col min="4" max="4" width="35" style="1" customWidth="1"/>
    <col min="5" max="5" width="29.28515625" style="1" customWidth="1"/>
    <col min="6" max="6" width="22.7109375" style="1" customWidth="1"/>
    <col min="7" max="7" width="16.5703125" style="1" customWidth="1"/>
    <col min="8" max="8" width="13.5703125" style="1" customWidth="1"/>
    <col min="9" max="9" width="14.42578125" style="1" customWidth="1"/>
    <col min="10" max="10" width="14.5703125" style="1" customWidth="1"/>
    <col min="11" max="11" width="9.140625" style="1" customWidth="1"/>
    <col min="12" max="12" width="16.28515625" style="1" customWidth="1"/>
    <col min="13" max="16384" width="9.140625" style="1"/>
  </cols>
  <sheetData>
    <row r="1" spans="2:12" ht="36" customHeight="1" x14ac:dyDescent="0.25">
      <c r="B1" s="8" t="s">
        <v>16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 ht="15" customHeight="1" x14ac:dyDescent="0.25"/>
    <row r="3" spans="2:12" ht="31.5" customHeight="1" x14ac:dyDescent="0.25">
      <c r="B3" s="4" t="s">
        <v>0</v>
      </c>
      <c r="C3" s="4" t="s">
        <v>1</v>
      </c>
      <c r="D3" s="6" t="s">
        <v>2</v>
      </c>
      <c r="E3" s="7"/>
      <c r="F3" s="4" t="s">
        <v>3</v>
      </c>
      <c r="G3" s="4" t="s">
        <v>4</v>
      </c>
      <c r="H3" s="6" t="s">
        <v>5</v>
      </c>
      <c r="I3" s="12"/>
      <c r="J3" s="12"/>
      <c r="K3" s="7"/>
      <c r="L3" s="4" t="s">
        <v>6</v>
      </c>
    </row>
    <row r="4" spans="2:12" ht="15.75" x14ac:dyDescent="0.25">
      <c r="B4" s="9"/>
      <c r="C4" s="10"/>
      <c r="D4" s="4" t="s">
        <v>7</v>
      </c>
      <c r="E4" s="4" t="s">
        <v>8</v>
      </c>
      <c r="F4" s="10"/>
      <c r="G4" s="10"/>
      <c r="H4" s="4" t="s">
        <v>9</v>
      </c>
      <c r="I4" s="6" t="s">
        <v>10</v>
      </c>
      <c r="J4" s="7"/>
      <c r="K4" s="4" t="s">
        <v>11</v>
      </c>
      <c r="L4" s="9"/>
    </row>
    <row r="5" spans="2:12" ht="39" customHeight="1" x14ac:dyDescent="0.25">
      <c r="B5" s="5"/>
      <c r="C5" s="11"/>
      <c r="D5" s="11"/>
      <c r="E5" s="11"/>
      <c r="F5" s="11"/>
      <c r="G5" s="11"/>
      <c r="H5" s="5"/>
      <c r="I5" s="2" t="s">
        <v>12</v>
      </c>
      <c r="J5" s="2" t="s">
        <v>13</v>
      </c>
      <c r="K5" s="5"/>
      <c r="L5" s="5"/>
    </row>
    <row r="6" spans="2:12" ht="15.75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</row>
    <row r="7" spans="2:12" ht="15.75" x14ac:dyDescent="0.25">
      <c r="B7" s="13" t="s">
        <v>14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ht="25.5" x14ac:dyDescent="0.25">
      <c r="B8" s="18">
        <v>1</v>
      </c>
      <c r="C8" s="19" t="s">
        <v>35</v>
      </c>
      <c r="D8" s="20" t="s">
        <v>24</v>
      </c>
      <c r="E8" s="19" t="s">
        <v>25</v>
      </c>
      <c r="F8" s="19" t="s">
        <v>26</v>
      </c>
      <c r="G8" s="21">
        <v>192.5</v>
      </c>
      <c r="H8" s="21">
        <v>192.5</v>
      </c>
      <c r="I8" s="21">
        <v>0</v>
      </c>
      <c r="J8" s="21">
        <v>0</v>
      </c>
      <c r="K8" s="21">
        <v>0</v>
      </c>
      <c r="L8" s="16" t="s">
        <v>197</v>
      </c>
    </row>
    <row r="9" spans="2:12" ht="25.5" x14ac:dyDescent="0.25">
      <c r="B9" s="18">
        <v>2</v>
      </c>
      <c r="C9" s="19" t="s">
        <v>35</v>
      </c>
      <c r="D9" s="20" t="s">
        <v>27</v>
      </c>
      <c r="E9" s="19" t="s">
        <v>28</v>
      </c>
      <c r="F9" s="19" t="s">
        <v>26</v>
      </c>
      <c r="G9" s="22">
        <v>90.1</v>
      </c>
      <c r="H9" s="21">
        <v>90.1</v>
      </c>
      <c r="I9" s="21">
        <v>0</v>
      </c>
      <c r="J9" s="21">
        <v>0</v>
      </c>
      <c r="K9" s="21">
        <v>0</v>
      </c>
      <c r="L9" s="16" t="s">
        <v>197</v>
      </c>
    </row>
    <row r="10" spans="2:12" ht="25.5" x14ac:dyDescent="0.25">
      <c r="B10" s="18">
        <v>3</v>
      </c>
      <c r="C10" s="19" t="s">
        <v>35</v>
      </c>
      <c r="D10" s="20" t="s">
        <v>29</v>
      </c>
      <c r="E10" s="19" t="s">
        <v>30</v>
      </c>
      <c r="F10" s="19" t="s">
        <v>26</v>
      </c>
      <c r="G10" s="21">
        <v>36.200000000000003</v>
      </c>
      <c r="H10" s="21">
        <v>36.200000000000003</v>
      </c>
      <c r="I10" s="21">
        <v>0</v>
      </c>
      <c r="J10" s="21">
        <v>0</v>
      </c>
      <c r="K10" s="21">
        <v>0</v>
      </c>
      <c r="L10" s="16" t="s">
        <v>197</v>
      </c>
    </row>
    <row r="11" spans="2:12" ht="25.5" x14ac:dyDescent="0.25">
      <c r="B11" s="18">
        <v>4</v>
      </c>
      <c r="C11" s="19" t="s">
        <v>35</v>
      </c>
      <c r="D11" s="20" t="s">
        <v>31</v>
      </c>
      <c r="E11" s="19" t="s">
        <v>32</v>
      </c>
      <c r="F11" s="19" t="s">
        <v>26</v>
      </c>
      <c r="G11" s="21">
        <v>287.8</v>
      </c>
      <c r="H11" s="21">
        <v>0</v>
      </c>
      <c r="I11" s="21">
        <v>287.8</v>
      </c>
      <c r="J11" s="21">
        <v>0</v>
      </c>
      <c r="K11" s="21">
        <v>0</v>
      </c>
      <c r="L11" s="23" t="s">
        <v>51</v>
      </c>
    </row>
    <row r="12" spans="2:12" ht="25.5" x14ac:dyDescent="0.25">
      <c r="B12" s="18">
        <v>5</v>
      </c>
      <c r="C12" s="19" t="s">
        <v>35</v>
      </c>
      <c r="D12" s="20" t="s">
        <v>33</v>
      </c>
      <c r="E12" s="19" t="s">
        <v>34</v>
      </c>
      <c r="F12" s="19" t="s">
        <v>26</v>
      </c>
      <c r="G12" s="21">
        <v>130</v>
      </c>
      <c r="H12" s="21">
        <v>0</v>
      </c>
      <c r="I12" s="21">
        <v>130</v>
      </c>
      <c r="J12" s="21">
        <v>0</v>
      </c>
      <c r="K12" s="21">
        <v>0</v>
      </c>
      <c r="L12" s="23" t="s">
        <v>51</v>
      </c>
    </row>
    <row r="13" spans="2:12" ht="51" x14ac:dyDescent="0.25">
      <c r="B13" s="18">
        <v>6</v>
      </c>
      <c r="C13" s="19" t="s">
        <v>40</v>
      </c>
      <c r="D13" s="20" t="s">
        <v>41</v>
      </c>
      <c r="E13" s="19" t="s">
        <v>42</v>
      </c>
      <c r="F13" s="19" t="s">
        <v>43</v>
      </c>
      <c r="G13" s="21">
        <v>598398.94999999995</v>
      </c>
      <c r="H13" s="21">
        <v>598398.94999999995</v>
      </c>
      <c r="I13" s="21">
        <v>0</v>
      </c>
      <c r="J13" s="21">
        <v>0</v>
      </c>
      <c r="K13" s="21">
        <v>0</v>
      </c>
      <c r="L13" s="16" t="s">
        <v>44</v>
      </c>
    </row>
    <row r="14" spans="2:12" ht="51" x14ac:dyDescent="0.25">
      <c r="B14" s="18">
        <v>7</v>
      </c>
      <c r="C14" s="19" t="s">
        <v>40</v>
      </c>
      <c r="D14" s="20" t="s">
        <v>45</v>
      </c>
      <c r="E14" s="19" t="s">
        <v>46</v>
      </c>
      <c r="F14" s="19" t="s">
        <v>43</v>
      </c>
      <c r="G14" s="21">
        <v>1120586</v>
      </c>
      <c r="H14" s="21">
        <v>1120586</v>
      </c>
      <c r="I14" s="21">
        <v>0</v>
      </c>
      <c r="J14" s="21">
        <v>0</v>
      </c>
      <c r="K14" s="21">
        <v>0</v>
      </c>
      <c r="L14" s="16" t="s">
        <v>44</v>
      </c>
    </row>
    <row r="15" spans="2:12" ht="89.25" x14ac:dyDescent="0.25">
      <c r="B15" s="18">
        <v>8</v>
      </c>
      <c r="C15" s="19" t="s">
        <v>40</v>
      </c>
      <c r="D15" s="20" t="s">
        <v>47</v>
      </c>
      <c r="E15" s="19" t="s">
        <v>48</v>
      </c>
      <c r="F15" s="19" t="s">
        <v>43</v>
      </c>
      <c r="G15" s="22">
        <v>170000</v>
      </c>
      <c r="H15" s="21">
        <v>170000</v>
      </c>
      <c r="I15" s="21">
        <v>0</v>
      </c>
      <c r="J15" s="21">
        <v>0</v>
      </c>
      <c r="K15" s="21">
        <v>0</v>
      </c>
      <c r="L15" s="16" t="s">
        <v>44</v>
      </c>
    </row>
    <row r="16" spans="2:12" ht="89.25" x14ac:dyDescent="0.25">
      <c r="B16" s="18">
        <v>9</v>
      </c>
      <c r="C16" s="19" t="s">
        <v>40</v>
      </c>
      <c r="D16" s="20" t="s">
        <v>49</v>
      </c>
      <c r="E16" s="19" t="s">
        <v>50</v>
      </c>
      <c r="F16" s="19" t="s">
        <v>43</v>
      </c>
      <c r="G16" s="21">
        <v>460000</v>
      </c>
      <c r="H16" s="21">
        <v>460000</v>
      </c>
      <c r="I16" s="21">
        <v>0</v>
      </c>
      <c r="J16" s="21">
        <v>0</v>
      </c>
      <c r="K16" s="21">
        <v>0</v>
      </c>
      <c r="L16" s="16" t="s">
        <v>44</v>
      </c>
    </row>
    <row r="17" spans="2:12" ht="89.25" x14ac:dyDescent="0.25">
      <c r="B17" s="18">
        <v>10</v>
      </c>
      <c r="C17" s="19" t="s">
        <v>79</v>
      </c>
      <c r="D17" s="24" t="s">
        <v>80</v>
      </c>
      <c r="E17" s="24" t="s">
        <v>81</v>
      </c>
      <c r="F17" s="19" t="s">
        <v>26</v>
      </c>
      <c r="G17" s="21">
        <v>372.53</v>
      </c>
      <c r="H17" s="21">
        <v>372.53</v>
      </c>
      <c r="I17" s="21">
        <v>0</v>
      </c>
      <c r="J17" s="21">
        <v>0</v>
      </c>
      <c r="K17" s="21">
        <v>0</v>
      </c>
      <c r="L17" s="16" t="s">
        <v>44</v>
      </c>
    </row>
    <row r="18" spans="2:12" ht="89.25" x14ac:dyDescent="0.25">
      <c r="B18" s="18">
        <v>11</v>
      </c>
      <c r="C18" s="19" t="s">
        <v>79</v>
      </c>
      <c r="D18" s="24" t="s">
        <v>82</v>
      </c>
      <c r="E18" s="24" t="s">
        <v>83</v>
      </c>
      <c r="F18" s="19" t="s">
        <v>26</v>
      </c>
      <c r="G18" s="25">
        <v>725.1</v>
      </c>
      <c r="H18" s="21">
        <v>725.1</v>
      </c>
      <c r="I18" s="21">
        <v>0</v>
      </c>
      <c r="J18" s="21">
        <v>0</v>
      </c>
      <c r="K18" s="21">
        <v>0</v>
      </c>
      <c r="L18" s="16" t="s">
        <v>197</v>
      </c>
    </row>
    <row r="19" spans="2:12" ht="89.25" x14ac:dyDescent="0.25">
      <c r="B19" s="18">
        <v>12</v>
      </c>
      <c r="C19" s="19" t="s">
        <v>79</v>
      </c>
      <c r="D19" s="24" t="s">
        <v>84</v>
      </c>
      <c r="E19" s="24" t="s">
        <v>85</v>
      </c>
      <c r="F19" s="19" t="s">
        <v>26</v>
      </c>
      <c r="G19" s="21">
        <v>1157.55</v>
      </c>
      <c r="H19" s="21">
        <v>1157.55</v>
      </c>
      <c r="I19" s="21">
        <v>0</v>
      </c>
      <c r="J19" s="21">
        <v>0</v>
      </c>
      <c r="K19" s="21">
        <v>0</v>
      </c>
      <c r="L19" s="16" t="s">
        <v>197</v>
      </c>
    </row>
    <row r="20" spans="2:12" ht="89.25" x14ac:dyDescent="0.25">
      <c r="B20" s="18">
        <v>13</v>
      </c>
      <c r="C20" s="19" t="s">
        <v>79</v>
      </c>
      <c r="D20" s="24" t="s">
        <v>86</v>
      </c>
      <c r="E20" s="24" t="s">
        <v>87</v>
      </c>
      <c r="F20" s="19" t="s">
        <v>26</v>
      </c>
      <c r="G20" s="21">
        <v>336.4</v>
      </c>
      <c r="H20" s="21">
        <v>336.4</v>
      </c>
      <c r="I20" s="21">
        <v>0</v>
      </c>
      <c r="J20" s="21">
        <v>0</v>
      </c>
      <c r="K20" s="21">
        <v>0</v>
      </c>
      <c r="L20" s="16" t="s">
        <v>197</v>
      </c>
    </row>
    <row r="21" spans="2:12" ht="89.25" x14ac:dyDescent="0.25">
      <c r="B21" s="18">
        <v>14</v>
      </c>
      <c r="C21" s="19" t="s">
        <v>79</v>
      </c>
      <c r="D21" s="24" t="s">
        <v>88</v>
      </c>
      <c r="E21" s="24" t="s">
        <v>89</v>
      </c>
      <c r="F21" s="19" t="s">
        <v>26</v>
      </c>
      <c r="G21" s="21">
        <v>326.62</v>
      </c>
      <c r="H21" s="21">
        <v>326.62</v>
      </c>
      <c r="I21" s="21">
        <v>0</v>
      </c>
      <c r="J21" s="21">
        <v>0</v>
      </c>
      <c r="K21" s="21">
        <v>0</v>
      </c>
      <c r="L21" s="16" t="s">
        <v>133</v>
      </c>
    </row>
    <row r="22" spans="2:12" ht="89.25" x14ac:dyDescent="0.25">
      <c r="B22" s="18">
        <v>15</v>
      </c>
      <c r="C22" s="19" t="s">
        <v>79</v>
      </c>
      <c r="D22" s="24" t="s">
        <v>90</v>
      </c>
      <c r="E22" s="24" t="s">
        <v>91</v>
      </c>
      <c r="F22" s="19" t="s">
        <v>26</v>
      </c>
      <c r="G22" s="21">
        <v>3578.03</v>
      </c>
      <c r="H22" s="21">
        <v>3578.03</v>
      </c>
      <c r="I22" s="21">
        <v>0</v>
      </c>
      <c r="J22" s="21">
        <v>0</v>
      </c>
      <c r="K22" s="21">
        <v>0</v>
      </c>
      <c r="L22" s="16" t="s">
        <v>134</v>
      </c>
    </row>
    <row r="23" spans="2:12" ht="89.25" x14ac:dyDescent="0.25">
      <c r="B23" s="18">
        <v>16</v>
      </c>
      <c r="C23" s="19" t="s">
        <v>79</v>
      </c>
      <c r="D23" s="24" t="s">
        <v>92</v>
      </c>
      <c r="E23" s="24" t="s">
        <v>93</v>
      </c>
      <c r="F23" s="19" t="s">
        <v>26</v>
      </c>
      <c r="G23" s="21">
        <v>350</v>
      </c>
      <c r="H23" s="21">
        <v>350</v>
      </c>
      <c r="I23" s="21">
        <v>0</v>
      </c>
      <c r="J23" s="21">
        <v>0</v>
      </c>
      <c r="K23" s="21">
        <v>0</v>
      </c>
      <c r="L23" s="16" t="s">
        <v>44</v>
      </c>
    </row>
    <row r="24" spans="2:12" ht="89.25" x14ac:dyDescent="0.25">
      <c r="B24" s="18">
        <v>17</v>
      </c>
      <c r="C24" s="19" t="s">
        <v>79</v>
      </c>
      <c r="D24" s="24" t="s">
        <v>94</v>
      </c>
      <c r="E24" s="24" t="s">
        <v>95</v>
      </c>
      <c r="F24" s="19" t="s">
        <v>26</v>
      </c>
      <c r="G24" s="21">
        <v>480.34</v>
      </c>
      <c r="H24" s="21">
        <v>480.34</v>
      </c>
      <c r="I24" s="21">
        <v>0</v>
      </c>
      <c r="J24" s="21">
        <v>0</v>
      </c>
      <c r="K24" s="21">
        <v>0</v>
      </c>
      <c r="L24" s="16" t="s">
        <v>197</v>
      </c>
    </row>
    <row r="25" spans="2:12" ht="89.25" x14ac:dyDescent="0.25">
      <c r="B25" s="18">
        <v>18</v>
      </c>
      <c r="C25" s="19" t="s">
        <v>79</v>
      </c>
      <c r="D25" s="24" t="s">
        <v>96</v>
      </c>
      <c r="E25" s="24" t="s">
        <v>97</v>
      </c>
      <c r="F25" s="19" t="s">
        <v>26</v>
      </c>
      <c r="G25" s="21">
        <v>803.31</v>
      </c>
      <c r="H25" s="21">
        <v>803.31</v>
      </c>
      <c r="I25" s="21">
        <v>0</v>
      </c>
      <c r="J25" s="21">
        <v>0</v>
      </c>
      <c r="K25" s="21">
        <v>0</v>
      </c>
      <c r="L25" s="16" t="s">
        <v>44</v>
      </c>
    </row>
    <row r="26" spans="2:12" ht="89.25" x14ac:dyDescent="0.25">
      <c r="B26" s="18">
        <v>19</v>
      </c>
      <c r="C26" s="19" t="s">
        <v>79</v>
      </c>
      <c r="D26" s="24" t="s">
        <v>98</v>
      </c>
      <c r="E26" s="24" t="s">
        <v>99</v>
      </c>
      <c r="F26" s="19" t="s">
        <v>26</v>
      </c>
      <c r="G26" s="21">
        <v>1856</v>
      </c>
      <c r="H26" s="21">
        <v>1856</v>
      </c>
      <c r="I26" s="21">
        <v>0</v>
      </c>
      <c r="J26" s="21">
        <v>0</v>
      </c>
      <c r="K26" s="21">
        <v>0</v>
      </c>
      <c r="L26" s="16" t="s">
        <v>197</v>
      </c>
    </row>
    <row r="27" spans="2:12" ht="114.75" x14ac:dyDescent="0.25">
      <c r="B27" s="18">
        <v>20</v>
      </c>
      <c r="C27" s="19" t="s">
        <v>79</v>
      </c>
      <c r="D27" s="24" t="s">
        <v>100</v>
      </c>
      <c r="E27" s="24" t="s">
        <v>101</v>
      </c>
      <c r="F27" s="19" t="s">
        <v>26</v>
      </c>
      <c r="G27" s="21">
        <v>1642.46</v>
      </c>
      <c r="H27" s="21">
        <v>1642.46</v>
      </c>
      <c r="I27" s="21">
        <v>0</v>
      </c>
      <c r="J27" s="21">
        <v>0</v>
      </c>
      <c r="K27" s="21">
        <v>0</v>
      </c>
      <c r="L27" s="16" t="s">
        <v>135</v>
      </c>
    </row>
    <row r="28" spans="2:12" ht="89.25" x14ac:dyDescent="0.25">
      <c r="B28" s="18">
        <v>21</v>
      </c>
      <c r="C28" s="19" t="s">
        <v>79</v>
      </c>
      <c r="D28" s="24" t="s">
        <v>102</v>
      </c>
      <c r="E28" s="24" t="s">
        <v>103</v>
      </c>
      <c r="F28" s="19" t="s">
        <v>26</v>
      </c>
      <c r="G28" s="21">
        <v>1605.8</v>
      </c>
      <c r="H28" s="21">
        <v>1605.8</v>
      </c>
      <c r="I28" s="21">
        <v>0</v>
      </c>
      <c r="J28" s="21">
        <v>0</v>
      </c>
      <c r="K28" s="21">
        <v>0</v>
      </c>
      <c r="L28" s="16" t="s">
        <v>197</v>
      </c>
    </row>
    <row r="29" spans="2:12" ht="89.25" x14ac:dyDescent="0.25">
      <c r="B29" s="18">
        <v>22</v>
      </c>
      <c r="C29" s="19" t="s">
        <v>79</v>
      </c>
      <c r="D29" s="24" t="s">
        <v>104</v>
      </c>
      <c r="E29" s="24" t="s">
        <v>105</v>
      </c>
      <c r="F29" s="19" t="s">
        <v>26</v>
      </c>
      <c r="G29" s="21">
        <v>162.66999999999999</v>
      </c>
      <c r="H29" s="21">
        <v>162.66999999999999</v>
      </c>
      <c r="I29" s="21">
        <v>0</v>
      </c>
      <c r="J29" s="21">
        <v>0</v>
      </c>
      <c r="K29" s="21">
        <v>0</v>
      </c>
      <c r="L29" s="16" t="s">
        <v>44</v>
      </c>
    </row>
    <row r="30" spans="2:12" ht="89.25" x14ac:dyDescent="0.25">
      <c r="B30" s="18">
        <v>23</v>
      </c>
      <c r="C30" s="19" t="s">
        <v>79</v>
      </c>
      <c r="D30" s="24" t="s">
        <v>106</v>
      </c>
      <c r="E30" s="24" t="s">
        <v>56</v>
      </c>
      <c r="F30" s="19" t="s">
        <v>26</v>
      </c>
      <c r="G30" s="21">
        <v>9031.9500000000007</v>
      </c>
      <c r="H30" s="21">
        <v>9031.9500000000007</v>
      </c>
      <c r="I30" s="21">
        <v>0</v>
      </c>
      <c r="J30" s="21">
        <v>0</v>
      </c>
      <c r="K30" s="21">
        <v>0</v>
      </c>
      <c r="L30" s="16" t="s">
        <v>134</v>
      </c>
    </row>
    <row r="31" spans="2:12" ht="89.25" x14ac:dyDescent="0.25">
      <c r="B31" s="18">
        <v>24</v>
      </c>
      <c r="C31" s="19" t="s">
        <v>79</v>
      </c>
      <c r="D31" s="24" t="s">
        <v>107</v>
      </c>
      <c r="E31" s="24" t="s">
        <v>108</v>
      </c>
      <c r="F31" s="19" t="s">
        <v>26</v>
      </c>
      <c r="G31" s="21">
        <v>124.2</v>
      </c>
      <c r="H31" s="21">
        <v>124.2</v>
      </c>
      <c r="I31" s="21">
        <v>0</v>
      </c>
      <c r="J31" s="21">
        <v>0</v>
      </c>
      <c r="K31" s="21">
        <v>0</v>
      </c>
      <c r="L31" s="16" t="s">
        <v>136</v>
      </c>
    </row>
    <row r="32" spans="2:12" ht="89.25" x14ac:dyDescent="0.25">
      <c r="B32" s="18">
        <v>25</v>
      </c>
      <c r="C32" s="19" t="s">
        <v>79</v>
      </c>
      <c r="D32" s="24" t="s">
        <v>109</v>
      </c>
      <c r="E32" s="24" t="s">
        <v>110</v>
      </c>
      <c r="F32" s="19" t="s">
        <v>26</v>
      </c>
      <c r="G32" s="21">
        <v>640</v>
      </c>
      <c r="H32" s="21">
        <v>0</v>
      </c>
      <c r="I32" s="21">
        <v>640</v>
      </c>
      <c r="J32" s="21">
        <v>0</v>
      </c>
      <c r="K32" s="21">
        <v>0</v>
      </c>
      <c r="L32" s="16" t="s">
        <v>134</v>
      </c>
    </row>
    <row r="33" spans="2:12" ht="89.25" x14ac:dyDescent="0.25">
      <c r="B33" s="18">
        <v>26</v>
      </c>
      <c r="C33" s="19" t="s">
        <v>79</v>
      </c>
      <c r="D33" s="24" t="s">
        <v>109</v>
      </c>
      <c r="E33" s="24" t="s">
        <v>111</v>
      </c>
      <c r="F33" s="19" t="s">
        <v>26</v>
      </c>
      <c r="G33" s="21">
        <v>336</v>
      </c>
      <c r="H33" s="21">
        <v>336</v>
      </c>
      <c r="I33" s="21">
        <v>0</v>
      </c>
      <c r="J33" s="21">
        <v>0</v>
      </c>
      <c r="K33" s="21">
        <v>0</v>
      </c>
      <c r="L33" s="16" t="s">
        <v>134</v>
      </c>
    </row>
    <row r="34" spans="2:12" ht="89.25" x14ac:dyDescent="0.25">
      <c r="B34" s="18">
        <v>27</v>
      </c>
      <c r="C34" s="19" t="s">
        <v>79</v>
      </c>
      <c r="D34" s="26" t="s">
        <v>220</v>
      </c>
      <c r="E34" s="24" t="s">
        <v>112</v>
      </c>
      <c r="F34" s="19" t="s">
        <v>26</v>
      </c>
      <c r="G34" s="21">
        <v>5500</v>
      </c>
      <c r="H34" s="21">
        <v>0</v>
      </c>
      <c r="I34" s="21">
        <v>5500</v>
      </c>
      <c r="J34" s="21">
        <v>0</v>
      </c>
      <c r="K34" s="21">
        <v>0</v>
      </c>
      <c r="L34" s="16" t="s">
        <v>133</v>
      </c>
    </row>
    <row r="35" spans="2:12" ht="89.25" x14ac:dyDescent="0.25">
      <c r="B35" s="18">
        <v>28</v>
      </c>
      <c r="C35" s="19" t="s">
        <v>79</v>
      </c>
      <c r="D35" s="24" t="s">
        <v>113</v>
      </c>
      <c r="E35" s="24" t="s">
        <v>114</v>
      </c>
      <c r="F35" s="19" t="s">
        <v>26</v>
      </c>
      <c r="G35" s="21">
        <v>2627.71</v>
      </c>
      <c r="H35" s="21">
        <v>2627.71</v>
      </c>
      <c r="I35" s="21">
        <v>0</v>
      </c>
      <c r="J35" s="21">
        <v>0</v>
      </c>
      <c r="K35" s="21">
        <v>0</v>
      </c>
      <c r="L35" s="16" t="s">
        <v>44</v>
      </c>
    </row>
    <row r="36" spans="2:12" ht="89.25" x14ac:dyDescent="0.25">
      <c r="B36" s="18">
        <v>29</v>
      </c>
      <c r="C36" s="19" t="s">
        <v>79</v>
      </c>
      <c r="D36" s="24" t="s">
        <v>115</v>
      </c>
      <c r="E36" s="24" t="s">
        <v>116</v>
      </c>
      <c r="F36" s="19" t="s">
        <v>26</v>
      </c>
      <c r="G36" s="21">
        <v>810</v>
      </c>
      <c r="H36" s="21">
        <v>810</v>
      </c>
      <c r="I36" s="21">
        <v>0</v>
      </c>
      <c r="J36" s="21">
        <v>0</v>
      </c>
      <c r="K36" s="21">
        <v>0</v>
      </c>
      <c r="L36" s="16" t="s">
        <v>136</v>
      </c>
    </row>
    <row r="37" spans="2:12" ht="89.25" x14ac:dyDescent="0.25">
      <c r="B37" s="18">
        <v>30</v>
      </c>
      <c r="C37" s="19" t="s">
        <v>79</v>
      </c>
      <c r="D37" s="24" t="s">
        <v>117</v>
      </c>
      <c r="E37" s="24" t="s">
        <v>118</v>
      </c>
      <c r="F37" s="19" t="s">
        <v>26</v>
      </c>
      <c r="G37" s="21">
        <v>1330.74</v>
      </c>
      <c r="H37" s="21">
        <v>0</v>
      </c>
      <c r="I37" s="21">
        <v>1330.74</v>
      </c>
      <c r="J37" s="21">
        <v>0</v>
      </c>
      <c r="K37" s="21">
        <v>0</v>
      </c>
      <c r="L37" s="16" t="s">
        <v>136</v>
      </c>
    </row>
    <row r="38" spans="2:12" ht="89.25" x14ac:dyDescent="0.25">
      <c r="B38" s="18">
        <v>31</v>
      </c>
      <c r="C38" s="19" t="s">
        <v>79</v>
      </c>
      <c r="D38" s="24" t="s">
        <v>119</v>
      </c>
      <c r="E38" s="24" t="s">
        <v>56</v>
      </c>
      <c r="F38" s="19" t="s">
        <v>26</v>
      </c>
      <c r="G38" s="21">
        <v>14787.2</v>
      </c>
      <c r="H38" s="21">
        <v>0</v>
      </c>
      <c r="I38" s="21">
        <v>14787.2</v>
      </c>
      <c r="J38" s="21">
        <v>0</v>
      </c>
      <c r="K38" s="21">
        <v>0</v>
      </c>
      <c r="L38" s="16" t="s">
        <v>134</v>
      </c>
    </row>
    <row r="39" spans="2:12" ht="89.25" x14ac:dyDescent="0.25">
      <c r="B39" s="18">
        <v>32</v>
      </c>
      <c r="C39" s="19" t="s">
        <v>79</v>
      </c>
      <c r="D39" s="24" t="s">
        <v>120</v>
      </c>
      <c r="E39" s="24" t="s">
        <v>91</v>
      </c>
      <c r="F39" s="19" t="s">
        <v>26</v>
      </c>
      <c r="G39" s="21">
        <v>8578.0300000000007</v>
      </c>
      <c r="H39" s="21">
        <v>0</v>
      </c>
      <c r="I39" s="21">
        <v>8578.0300000000007</v>
      </c>
      <c r="J39" s="21">
        <v>0</v>
      </c>
      <c r="K39" s="21">
        <v>0</v>
      </c>
      <c r="L39" s="16" t="s">
        <v>54</v>
      </c>
    </row>
    <row r="40" spans="2:12" ht="89.25" x14ac:dyDescent="0.25">
      <c r="B40" s="18">
        <v>33</v>
      </c>
      <c r="C40" s="19" t="s">
        <v>79</v>
      </c>
      <c r="D40" s="24" t="s">
        <v>121</v>
      </c>
      <c r="E40" s="24" t="s">
        <v>93</v>
      </c>
      <c r="F40" s="19" t="s">
        <v>26</v>
      </c>
      <c r="G40" s="21">
        <v>350</v>
      </c>
      <c r="H40" s="21">
        <v>0</v>
      </c>
      <c r="I40" s="21">
        <v>350</v>
      </c>
      <c r="J40" s="21">
        <v>0</v>
      </c>
      <c r="K40" s="21">
        <v>0</v>
      </c>
      <c r="L40" s="16" t="s">
        <v>54</v>
      </c>
    </row>
    <row r="41" spans="2:12" ht="89.25" x14ac:dyDescent="0.25">
      <c r="B41" s="18">
        <v>34</v>
      </c>
      <c r="C41" s="19" t="s">
        <v>79</v>
      </c>
      <c r="D41" s="24" t="s">
        <v>122</v>
      </c>
      <c r="E41" s="24" t="s">
        <v>123</v>
      </c>
      <c r="F41" s="19" t="s">
        <v>26</v>
      </c>
      <c r="G41" s="21">
        <v>405.84</v>
      </c>
      <c r="H41" s="21">
        <v>0</v>
      </c>
      <c r="I41" s="21">
        <v>405.84</v>
      </c>
      <c r="J41" s="21">
        <v>0</v>
      </c>
      <c r="K41" s="21">
        <v>0</v>
      </c>
      <c r="L41" s="16" t="s">
        <v>54</v>
      </c>
    </row>
    <row r="42" spans="2:12" ht="89.25" x14ac:dyDescent="0.25">
      <c r="B42" s="18">
        <v>35</v>
      </c>
      <c r="C42" s="19" t="s">
        <v>79</v>
      </c>
      <c r="D42" s="24" t="s">
        <v>124</v>
      </c>
      <c r="E42" s="24" t="s">
        <v>125</v>
      </c>
      <c r="F42" s="19" t="s">
        <v>26</v>
      </c>
      <c r="G42" s="21">
        <v>325.13</v>
      </c>
      <c r="H42" s="21">
        <v>0</v>
      </c>
      <c r="I42" s="21">
        <v>325.13</v>
      </c>
      <c r="J42" s="21">
        <v>0</v>
      </c>
      <c r="K42" s="21">
        <v>0</v>
      </c>
      <c r="L42" s="16" t="s">
        <v>51</v>
      </c>
    </row>
    <row r="43" spans="2:12" ht="114.75" x14ac:dyDescent="0.25">
      <c r="B43" s="18">
        <v>36</v>
      </c>
      <c r="C43" s="19" t="s">
        <v>79</v>
      </c>
      <c r="D43" s="24" t="s">
        <v>126</v>
      </c>
      <c r="E43" s="24" t="s">
        <v>101</v>
      </c>
      <c r="F43" s="19" t="s">
        <v>26</v>
      </c>
      <c r="G43" s="21">
        <v>11142.46</v>
      </c>
      <c r="H43" s="21">
        <v>0</v>
      </c>
      <c r="I43" s="21">
        <v>11142.46</v>
      </c>
      <c r="J43" s="21">
        <v>0</v>
      </c>
      <c r="K43" s="21">
        <v>0</v>
      </c>
      <c r="L43" s="16" t="s">
        <v>51</v>
      </c>
    </row>
    <row r="44" spans="2:12" ht="89.25" x14ac:dyDescent="0.25">
      <c r="B44" s="18">
        <v>37</v>
      </c>
      <c r="C44" s="19" t="s">
        <v>79</v>
      </c>
      <c r="D44" s="24" t="s">
        <v>127</v>
      </c>
      <c r="E44" s="24" t="s">
        <v>128</v>
      </c>
      <c r="F44" s="19" t="s">
        <v>26</v>
      </c>
      <c r="G44" s="21">
        <v>250</v>
      </c>
      <c r="H44" s="21">
        <v>250</v>
      </c>
      <c r="I44" s="21">
        <v>0</v>
      </c>
      <c r="J44" s="21">
        <v>0</v>
      </c>
      <c r="K44" s="21">
        <v>0</v>
      </c>
      <c r="L44" s="16" t="s">
        <v>44</v>
      </c>
    </row>
    <row r="45" spans="2:12" ht="89.25" x14ac:dyDescent="0.25">
      <c r="B45" s="18">
        <v>38</v>
      </c>
      <c r="C45" s="19" t="s">
        <v>79</v>
      </c>
      <c r="D45" s="24" t="s">
        <v>129</v>
      </c>
      <c r="E45" s="24" t="s">
        <v>87</v>
      </c>
      <c r="F45" s="19" t="s">
        <v>26</v>
      </c>
      <c r="G45" s="21">
        <v>716.4</v>
      </c>
      <c r="H45" s="21">
        <v>0</v>
      </c>
      <c r="I45" s="21">
        <v>716.4</v>
      </c>
      <c r="J45" s="21">
        <v>0</v>
      </c>
      <c r="K45" s="21">
        <v>0</v>
      </c>
      <c r="L45" s="16" t="s">
        <v>136</v>
      </c>
    </row>
    <row r="46" spans="2:12" ht="89.25" x14ac:dyDescent="0.25">
      <c r="B46" s="18">
        <v>39</v>
      </c>
      <c r="C46" s="19" t="s">
        <v>79</v>
      </c>
      <c r="D46" s="24" t="s">
        <v>130</v>
      </c>
      <c r="E46" s="24" t="s">
        <v>89</v>
      </c>
      <c r="F46" s="19" t="s">
        <v>26</v>
      </c>
      <c r="G46" s="21">
        <v>613.62</v>
      </c>
      <c r="H46" s="21">
        <v>0</v>
      </c>
      <c r="I46" s="21">
        <v>613.62</v>
      </c>
      <c r="J46" s="21">
        <v>0</v>
      </c>
      <c r="K46" s="21">
        <v>0</v>
      </c>
      <c r="L46" s="16" t="s">
        <v>136</v>
      </c>
    </row>
    <row r="47" spans="2:12" ht="89.25" x14ac:dyDescent="0.25">
      <c r="B47" s="18">
        <v>40</v>
      </c>
      <c r="C47" s="19" t="s">
        <v>79</v>
      </c>
      <c r="D47" s="24" t="s">
        <v>131</v>
      </c>
      <c r="E47" s="24" t="s">
        <v>132</v>
      </c>
      <c r="F47" s="19" t="s">
        <v>26</v>
      </c>
      <c r="G47" s="21">
        <v>250</v>
      </c>
      <c r="H47" s="21">
        <v>250</v>
      </c>
      <c r="I47" s="21">
        <v>0</v>
      </c>
      <c r="J47" s="21">
        <v>0</v>
      </c>
      <c r="K47" s="21">
        <v>0</v>
      </c>
      <c r="L47" s="16" t="s">
        <v>136</v>
      </c>
    </row>
    <row r="48" spans="2:12" ht="51" x14ac:dyDescent="0.25">
      <c r="B48" s="18">
        <v>41</v>
      </c>
      <c r="C48" s="19" t="s">
        <v>180</v>
      </c>
      <c r="D48" s="20" t="s">
        <v>176</v>
      </c>
      <c r="E48" s="19" t="s">
        <v>177</v>
      </c>
      <c r="F48" s="19" t="s">
        <v>26</v>
      </c>
      <c r="G48" s="22">
        <v>2211</v>
      </c>
      <c r="H48" s="22">
        <v>2211</v>
      </c>
      <c r="I48" s="27">
        <v>0</v>
      </c>
      <c r="J48" s="27">
        <v>0</v>
      </c>
      <c r="K48" s="27">
        <v>0</v>
      </c>
      <c r="L48" s="16" t="s">
        <v>197</v>
      </c>
    </row>
    <row r="49" spans="2:12" ht="51" x14ac:dyDescent="0.25">
      <c r="B49" s="18">
        <v>42</v>
      </c>
      <c r="C49" s="19" t="s">
        <v>180</v>
      </c>
      <c r="D49" s="20" t="s">
        <v>178</v>
      </c>
      <c r="E49" s="19" t="s">
        <v>179</v>
      </c>
      <c r="F49" s="19" t="s">
        <v>26</v>
      </c>
      <c r="G49" s="22">
        <v>3674</v>
      </c>
      <c r="H49" s="22">
        <v>3674</v>
      </c>
      <c r="I49" s="27">
        <v>0</v>
      </c>
      <c r="J49" s="27">
        <v>0</v>
      </c>
      <c r="K49" s="27">
        <v>0</v>
      </c>
      <c r="L49" s="16" t="s">
        <v>197</v>
      </c>
    </row>
    <row r="50" spans="2:12" ht="51" x14ac:dyDescent="0.25">
      <c r="B50" s="18">
        <v>43</v>
      </c>
      <c r="C50" s="19" t="s">
        <v>217</v>
      </c>
      <c r="D50" s="20" t="s">
        <v>214</v>
      </c>
      <c r="E50" s="19" t="s">
        <v>215</v>
      </c>
      <c r="F50" s="19" t="s">
        <v>216</v>
      </c>
      <c r="G50" s="21">
        <v>1500</v>
      </c>
      <c r="H50" s="21">
        <v>1500</v>
      </c>
      <c r="I50" s="21">
        <v>0</v>
      </c>
      <c r="J50" s="21">
        <v>0</v>
      </c>
      <c r="K50" s="21">
        <v>0</v>
      </c>
      <c r="L50" s="16" t="s">
        <v>197</v>
      </c>
    </row>
    <row r="51" spans="2:12" ht="31.5" customHeight="1" x14ac:dyDescent="0.25">
      <c r="B51" s="18"/>
      <c r="C51" s="28" t="s">
        <v>17</v>
      </c>
      <c r="D51" s="16" t="s">
        <v>18</v>
      </c>
      <c r="E51" s="18" t="s">
        <v>18</v>
      </c>
      <c r="F51" s="18"/>
      <c r="G51" s="29">
        <f>SUM(G8:G50)</f>
        <v>2428322.6399999992</v>
      </c>
      <c r="H51" s="29">
        <f t="shared" ref="H51:K51" si="0">SUM(H8:H50)</f>
        <v>2383515.4199999995</v>
      </c>
      <c r="I51" s="29">
        <f t="shared" si="0"/>
        <v>44807.220000000008</v>
      </c>
      <c r="J51" s="29">
        <f t="shared" si="0"/>
        <v>0</v>
      </c>
      <c r="K51" s="29">
        <f t="shared" si="0"/>
        <v>0</v>
      </c>
      <c r="L51" s="23" t="s">
        <v>18</v>
      </c>
    </row>
    <row r="52" spans="2:12" x14ac:dyDescent="0.25">
      <c r="B52" s="30" t="s">
        <v>15</v>
      </c>
      <c r="C52" s="31"/>
      <c r="D52" s="31"/>
      <c r="E52" s="31"/>
      <c r="F52" s="31"/>
      <c r="G52" s="31"/>
      <c r="H52" s="31"/>
      <c r="I52" s="31"/>
      <c r="J52" s="31"/>
      <c r="K52" s="31"/>
      <c r="L52" s="32"/>
    </row>
    <row r="53" spans="2:12" ht="25.5" x14ac:dyDescent="0.25">
      <c r="B53" s="18">
        <v>1</v>
      </c>
      <c r="C53" s="19" t="s">
        <v>35</v>
      </c>
      <c r="D53" s="20" t="s">
        <v>36</v>
      </c>
      <c r="E53" s="19" t="s">
        <v>28</v>
      </c>
      <c r="F53" s="19" t="s">
        <v>26</v>
      </c>
      <c r="G53" s="27">
        <v>74</v>
      </c>
      <c r="H53" s="21">
        <v>0</v>
      </c>
      <c r="I53" s="27">
        <v>74</v>
      </c>
      <c r="J53" s="21">
        <v>0</v>
      </c>
      <c r="K53" s="21">
        <v>0</v>
      </c>
      <c r="L53" s="16" t="s">
        <v>153</v>
      </c>
    </row>
    <row r="54" spans="2:12" ht="25.5" x14ac:dyDescent="0.25">
      <c r="B54" s="18">
        <v>2</v>
      </c>
      <c r="C54" s="19" t="s">
        <v>35</v>
      </c>
      <c r="D54" s="20" t="s">
        <v>37</v>
      </c>
      <c r="E54" s="19" t="s">
        <v>25</v>
      </c>
      <c r="F54" s="19" t="s">
        <v>26</v>
      </c>
      <c r="G54" s="27">
        <v>247.4</v>
      </c>
      <c r="H54" s="21">
        <v>0</v>
      </c>
      <c r="I54" s="27">
        <v>247.4</v>
      </c>
      <c r="J54" s="21">
        <v>0</v>
      </c>
      <c r="K54" s="21">
        <v>0</v>
      </c>
      <c r="L54" s="16" t="s">
        <v>153</v>
      </c>
    </row>
    <row r="55" spans="2:12" ht="25.5" x14ac:dyDescent="0.25">
      <c r="B55" s="18">
        <v>3</v>
      </c>
      <c r="C55" s="19" t="s">
        <v>35</v>
      </c>
      <c r="D55" s="20" t="s">
        <v>38</v>
      </c>
      <c r="E55" s="19" t="s">
        <v>30</v>
      </c>
      <c r="F55" s="19" t="s">
        <v>26</v>
      </c>
      <c r="G55" s="33">
        <v>64.2</v>
      </c>
      <c r="H55" s="21">
        <v>0</v>
      </c>
      <c r="I55" s="27">
        <v>64.2</v>
      </c>
      <c r="J55" s="21">
        <v>0</v>
      </c>
      <c r="K55" s="21">
        <v>0</v>
      </c>
      <c r="L55" s="16" t="s">
        <v>153</v>
      </c>
    </row>
    <row r="56" spans="2:12" ht="51" x14ac:dyDescent="0.25">
      <c r="B56" s="18">
        <v>4</v>
      </c>
      <c r="C56" s="19" t="s">
        <v>40</v>
      </c>
      <c r="D56" s="20" t="s">
        <v>52</v>
      </c>
      <c r="E56" s="19" t="s">
        <v>53</v>
      </c>
      <c r="F56" s="19" t="s">
        <v>43</v>
      </c>
      <c r="G56" s="21">
        <v>784070</v>
      </c>
      <c r="H56" s="21">
        <v>0</v>
      </c>
      <c r="I56" s="21">
        <v>784070</v>
      </c>
      <c r="J56" s="21">
        <v>0</v>
      </c>
      <c r="K56" s="21">
        <v>0</v>
      </c>
      <c r="L56" s="16" t="s">
        <v>54</v>
      </c>
    </row>
    <row r="57" spans="2:12" ht="51" x14ac:dyDescent="0.25">
      <c r="B57" s="18">
        <v>5</v>
      </c>
      <c r="C57" s="19" t="s">
        <v>40</v>
      </c>
      <c r="D57" s="20" t="s">
        <v>55</v>
      </c>
      <c r="E57" s="19" t="s">
        <v>56</v>
      </c>
      <c r="F57" s="19" t="s">
        <v>43</v>
      </c>
      <c r="G57" s="21">
        <v>1985629.2</v>
      </c>
      <c r="H57" s="21">
        <v>0</v>
      </c>
      <c r="I57" s="21">
        <v>1985629.2</v>
      </c>
      <c r="J57" s="21">
        <v>0</v>
      </c>
      <c r="K57" s="21">
        <v>0</v>
      </c>
      <c r="L57" s="16" t="s">
        <v>54</v>
      </c>
    </row>
    <row r="58" spans="2:12" ht="51" x14ac:dyDescent="0.25">
      <c r="B58" s="18">
        <v>6</v>
      </c>
      <c r="C58" s="19" t="s">
        <v>40</v>
      </c>
      <c r="D58" s="20" t="s">
        <v>45</v>
      </c>
      <c r="E58" s="19" t="s">
        <v>46</v>
      </c>
      <c r="F58" s="19" t="s">
        <v>43</v>
      </c>
      <c r="G58" s="22">
        <v>2061600</v>
      </c>
      <c r="H58" s="21">
        <v>0</v>
      </c>
      <c r="I58" s="21">
        <v>2061600</v>
      </c>
      <c r="J58" s="21">
        <v>0</v>
      </c>
      <c r="K58" s="21">
        <v>0</v>
      </c>
      <c r="L58" s="16" t="s">
        <v>22</v>
      </c>
    </row>
    <row r="59" spans="2:12" ht="191.25" x14ac:dyDescent="0.25">
      <c r="B59" s="18">
        <v>7</v>
      </c>
      <c r="C59" s="19" t="s">
        <v>40</v>
      </c>
      <c r="D59" s="20" t="s">
        <v>57</v>
      </c>
      <c r="E59" s="19" t="s">
        <v>58</v>
      </c>
      <c r="F59" s="19" t="s">
        <v>43</v>
      </c>
      <c r="G59" s="22">
        <v>350000</v>
      </c>
      <c r="H59" s="21">
        <v>0</v>
      </c>
      <c r="I59" s="22">
        <v>350000</v>
      </c>
      <c r="J59" s="21">
        <v>0</v>
      </c>
      <c r="K59" s="21">
        <v>0</v>
      </c>
      <c r="L59" s="16" t="s">
        <v>54</v>
      </c>
    </row>
    <row r="60" spans="2:12" ht="89.25" x14ac:dyDescent="0.25">
      <c r="B60" s="18">
        <v>8</v>
      </c>
      <c r="C60" s="19" t="s">
        <v>40</v>
      </c>
      <c r="D60" s="20" t="s">
        <v>47</v>
      </c>
      <c r="E60" s="19" t="s">
        <v>48</v>
      </c>
      <c r="F60" s="19" t="s">
        <v>43</v>
      </c>
      <c r="G60" s="22">
        <v>170000</v>
      </c>
      <c r="H60" s="21">
        <v>0</v>
      </c>
      <c r="I60" s="22">
        <v>170000</v>
      </c>
      <c r="J60" s="21">
        <v>0</v>
      </c>
      <c r="K60" s="21">
        <v>0</v>
      </c>
      <c r="L60" s="16" t="s">
        <v>22</v>
      </c>
    </row>
    <row r="61" spans="2:12" ht="89.25" x14ac:dyDescent="0.25">
      <c r="B61" s="18">
        <v>9</v>
      </c>
      <c r="C61" s="19" t="s">
        <v>40</v>
      </c>
      <c r="D61" s="20" t="s">
        <v>49</v>
      </c>
      <c r="E61" s="19" t="s">
        <v>50</v>
      </c>
      <c r="F61" s="19" t="s">
        <v>43</v>
      </c>
      <c r="G61" s="22">
        <v>407996.8</v>
      </c>
      <c r="H61" s="21">
        <v>0</v>
      </c>
      <c r="I61" s="21">
        <v>407996.8</v>
      </c>
      <c r="J61" s="21">
        <v>0</v>
      </c>
      <c r="K61" s="21">
        <v>0</v>
      </c>
      <c r="L61" s="16" t="s">
        <v>22</v>
      </c>
    </row>
    <row r="62" spans="2:12" ht="51" x14ac:dyDescent="0.25">
      <c r="B62" s="18">
        <v>10</v>
      </c>
      <c r="C62" s="19" t="s">
        <v>40</v>
      </c>
      <c r="D62" s="20" t="s">
        <v>59</v>
      </c>
      <c r="E62" s="19" t="s">
        <v>60</v>
      </c>
      <c r="F62" s="19" t="s">
        <v>43</v>
      </c>
      <c r="G62" s="22">
        <v>1488000</v>
      </c>
      <c r="H62" s="21">
        <v>0</v>
      </c>
      <c r="I62" s="21">
        <v>1488000</v>
      </c>
      <c r="J62" s="21">
        <v>0</v>
      </c>
      <c r="K62" s="21">
        <v>0</v>
      </c>
      <c r="L62" s="16" t="s">
        <v>51</v>
      </c>
    </row>
    <row r="63" spans="2:12" ht="51" x14ac:dyDescent="0.25">
      <c r="B63" s="18">
        <v>11</v>
      </c>
      <c r="C63" s="19" t="s">
        <v>40</v>
      </c>
      <c r="D63" s="20" t="s">
        <v>61</v>
      </c>
      <c r="E63" s="19" t="s">
        <v>62</v>
      </c>
      <c r="F63" s="19" t="s">
        <v>43</v>
      </c>
      <c r="G63" s="22">
        <v>250000</v>
      </c>
      <c r="H63" s="21">
        <v>0</v>
      </c>
      <c r="I63" s="21">
        <v>250000</v>
      </c>
      <c r="J63" s="21">
        <v>0</v>
      </c>
      <c r="K63" s="21">
        <v>0</v>
      </c>
      <c r="L63" s="16" t="s">
        <v>54</v>
      </c>
    </row>
    <row r="64" spans="2:12" ht="51" x14ac:dyDescent="0.25">
      <c r="B64" s="18">
        <v>12</v>
      </c>
      <c r="C64" s="19" t="s">
        <v>40</v>
      </c>
      <c r="D64" s="20" t="s">
        <v>63</v>
      </c>
      <c r="E64" s="19" t="s">
        <v>64</v>
      </c>
      <c r="F64" s="19" t="s">
        <v>43</v>
      </c>
      <c r="G64" s="22">
        <v>300000</v>
      </c>
      <c r="H64" s="21">
        <v>0</v>
      </c>
      <c r="I64" s="21">
        <v>300000</v>
      </c>
      <c r="J64" s="21">
        <v>0</v>
      </c>
      <c r="K64" s="21">
        <v>0</v>
      </c>
      <c r="L64" s="16" t="s">
        <v>54</v>
      </c>
    </row>
    <row r="65" spans="2:12" ht="51" x14ac:dyDescent="0.25">
      <c r="B65" s="18">
        <v>13</v>
      </c>
      <c r="C65" s="19" t="s">
        <v>40</v>
      </c>
      <c r="D65" s="20" t="s">
        <v>65</v>
      </c>
      <c r="E65" s="19" t="s">
        <v>42</v>
      </c>
      <c r="F65" s="19" t="s">
        <v>43</v>
      </c>
      <c r="G65" s="22">
        <v>395000</v>
      </c>
      <c r="H65" s="21">
        <v>0</v>
      </c>
      <c r="I65" s="21">
        <v>395000</v>
      </c>
      <c r="J65" s="21">
        <v>0</v>
      </c>
      <c r="K65" s="21">
        <v>0</v>
      </c>
      <c r="L65" s="16" t="s">
        <v>66</v>
      </c>
    </row>
    <row r="66" spans="2:12" ht="89.25" x14ac:dyDescent="0.25">
      <c r="B66" s="18">
        <v>14</v>
      </c>
      <c r="C66" s="19" t="s">
        <v>79</v>
      </c>
      <c r="D66" s="26" t="s">
        <v>137</v>
      </c>
      <c r="E66" s="24" t="s">
        <v>110</v>
      </c>
      <c r="F66" s="19" t="s">
        <v>26</v>
      </c>
      <c r="G66" s="21">
        <v>640</v>
      </c>
      <c r="H66" s="21">
        <v>0</v>
      </c>
      <c r="I66" s="21">
        <v>640</v>
      </c>
      <c r="J66" s="21">
        <v>0</v>
      </c>
      <c r="K66" s="21">
        <v>0</v>
      </c>
      <c r="L66" s="16" t="s">
        <v>152</v>
      </c>
    </row>
    <row r="67" spans="2:12" ht="89.25" x14ac:dyDescent="0.25">
      <c r="B67" s="18">
        <v>15</v>
      </c>
      <c r="C67" s="19" t="s">
        <v>79</v>
      </c>
      <c r="D67" s="26" t="s">
        <v>138</v>
      </c>
      <c r="E67" s="24" t="s">
        <v>112</v>
      </c>
      <c r="F67" s="19" t="s">
        <v>26</v>
      </c>
      <c r="G67" s="21">
        <v>5500</v>
      </c>
      <c r="H67" s="21">
        <v>0</v>
      </c>
      <c r="I67" s="21">
        <v>5500</v>
      </c>
      <c r="J67" s="21">
        <v>0</v>
      </c>
      <c r="K67" s="21">
        <v>0</v>
      </c>
      <c r="L67" s="16" t="s">
        <v>153</v>
      </c>
    </row>
    <row r="68" spans="2:12" ht="89.25" x14ac:dyDescent="0.25">
      <c r="B68" s="18">
        <v>16</v>
      </c>
      <c r="C68" s="19" t="s">
        <v>79</v>
      </c>
      <c r="D68" s="26" t="s">
        <v>139</v>
      </c>
      <c r="E68" s="24" t="s">
        <v>114</v>
      </c>
      <c r="F68" s="19" t="s">
        <v>26</v>
      </c>
      <c r="G68" s="21">
        <v>2627.71</v>
      </c>
      <c r="H68" s="21">
        <v>0</v>
      </c>
      <c r="I68" s="21">
        <v>2627.71</v>
      </c>
      <c r="J68" s="21">
        <v>0</v>
      </c>
      <c r="K68" s="21">
        <v>0</v>
      </c>
      <c r="L68" s="16" t="s">
        <v>153</v>
      </c>
    </row>
    <row r="69" spans="2:12" ht="89.25" x14ac:dyDescent="0.25">
      <c r="B69" s="18">
        <v>17</v>
      </c>
      <c r="C69" s="19" t="s">
        <v>79</v>
      </c>
      <c r="D69" s="26" t="s">
        <v>140</v>
      </c>
      <c r="E69" s="24" t="s">
        <v>116</v>
      </c>
      <c r="F69" s="19" t="s">
        <v>26</v>
      </c>
      <c r="G69" s="21">
        <v>810</v>
      </c>
      <c r="H69" s="21">
        <v>0</v>
      </c>
      <c r="I69" s="21">
        <v>810</v>
      </c>
      <c r="J69" s="21">
        <v>0</v>
      </c>
      <c r="K69" s="21">
        <v>0</v>
      </c>
      <c r="L69" s="16" t="s">
        <v>154</v>
      </c>
    </row>
    <row r="70" spans="2:12" ht="89.25" x14ac:dyDescent="0.25">
      <c r="B70" s="18">
        <v>18</v>
      </c>
      <c r="C70" s="19" t="s">
        <v>79</v>
      </c>
      <c r="D70" s="26" t="s">
        <v>141</v>
      </c>
      <c r="E70" s="24" t="s">
        <v>118</v>
      </c>
      <c r="F70" s="19" t="s">
        <v>26</v>
      </c>
      <c r="G70" s="21">
        <v>1330.74</v>
      </c>
      <c r="H70" s="21">
        <v>0</v>
      </c>
      <c r="I70" s="21">
        <v>1330.74</v>
      </c>
      <c r="J70" s="21">
        <v>0</v>
      </c>
      <c r="K70" s="21">
        <v>0</v>
      </c>
      <c r="L70" s="16" t="s">
        <v>155</v>
      </c>
    </row>
    <row r="71" spans="2:12" ht="89.25" x14ac:dyDescent="0.25">
      <c r="B71" s="18">
        <v>19</v>
      </c>
      <c r="C71" s="19" t="s">
        <v>79</v>
      </c>
      <c r="D71" s="26" t="s">
        <v>142</v>
      </c>
      <c r="E71" s="24" t="s">
        <v>56</v>
      </c>
      <c r="F71" s="19" t="s">
        <v>26</v>
      </c>
      <c r="G71" s="21">
        <v>14787.2</v>
      </c>
      <c r="H71" s="21">
        <v>0</v>
      </c>
      <c r="I71" s="21">
        <v>14787.2</v>
      </c>
      <c r="J71" s="21">
        <v>0</v>
      </c>
      <c r="K71" s="21">
        <v>0</v>
      </c>
      <c r="L71" s="16" t="s">
        <v>152</v>
      </c>
    </row>
    <row r="72" spans="2:12" ht="89.25" x14ac:dyDescent="0.25">
      <c r="B72" s="18">
        <v>20</v>
      </c>
      <c r="C72" s="19" t="s">
        <v>79</v>
      </c>
      <c r="D72" s="26" t="s">
        <v>143</v>
      </c>
      <c r="E72" s="24" t="s">
        <v>91</v>
      </c>
      <c r="F72" s="19" t="s">
        <v>26</v>
      </c>
      <c r="G72" s="21">
        <v>8578.0300000000007</v>
      </c>
      <c r="H72" s="21">
        <v>0</v>
      </c>
      <c r="I72" s="21">
        <v>8578.0300000000007</v>
      </c>
      <c r="J72" s="21">
        <v>0</v>
      </c>
      <c r="K72" s="21">
        <v>0</v>
      </c>
      <c r="L72" s="16" t="s">
        <v>153</v>
      </c>
    </row>
    <row r="73" spans="2:12" ht="89.25" x14ac:dyDescent="0.25">
      <c r="B73" s="18">
        <v>21</v>
      </c>
      <c r="C73" s="19" t="s">
        <v>79</v>
      </c>
      <c r="D73" s="26" t="s">
        <v>144</v>
      </c>
      <c r="E73" s="24" t="s">
        <v>93</v>
      </c>
      <c r="F73" s="19" t="s">
        <v>26</v>
      </c>
      <c r="G73" s="21">
        <v>350</v>
      </c>
      <c r="H73" s="21">
        <v>0</v>
      </c>
      <c r="I73" s="21">
        <v>350</v>
      </c>
      <c r="J73" s="21">
        <v>0</v>
      </c>
      <c r="K73" s="21">
        <v>0</v>
      </c>
      <c r="L73" s="16" t="s">
        <v>152</v>
      </c>
    </row>
    <row r="74" spans="2:12" ht="89.25" x14ac:dyDescent="0.25">
      <c r="B74" s="18">
        <v>22</v>
      </c>
      <c r="C74" s="19" t="s">
        <v>79</v>
      </c>
      <c r="D74" s="26" t="s">
        <v>145</v>
      </c>
      <c r="E74" s="24" t="s">
        <v>123</v>
      </c>
      <c r="F74" s="19" t="s">
        <v>26</v>
      </c>
      <c r="G74" s="21">
        <v>405.84</v>
      </c>
      <c r="H74" s="21">
        <v>0</v>
      </c>
      <c r="I74" s="21">
        <v>405.84</v>
      </c>
      <c r="J74" s="21">
        <v>0</v>
      </c>
      <c r="K74" s="21">
        <v>0</v>
      </c>
      <c r="L74" s="16" t="s">
        <v>153</v>
      </c>
    </row>
    <row r="75" spans="2:12" ht="89.25" x14ac:dyDescent="0.25">
      <c r="B75" s="18">
        <v>23</v>
      </c>
      <c r="C75" s="19" t="s">
        <v>79</v>
      </c>
      <c r="D75" s="26" t="s">
        <v>146</v>
      </c>
      <c r="E75" s="24" t="s">
        <v>125</v>
      </c>
      <c r="F75" s="19" t="s">
        <v>26</v>
      </c>
      <c r="G75" s="21">
        <v>325.13</v>
      </c>
      <c r="H75" s="21">
        <v>0</v>
      </c>
      <c r="I75" s="21">
        <v>325.13</v>
      </c>
      <c r="J75" s="21">
        <v>0</v>
      </c>
      <c r="K75" s="21">
        <v>0</v>
      </c>
      <c r="L75" s="16" t="s">
        <v>156</v>
      </c>
    </row>
    <row r="76" spans="2:12" ht="114.75" x14ac:dyDescent="0.25">
      <c r="B76" s="18">
        <v>24</v>
      </c>
      <c r="C76" s="19" t="s">
        <v>79</v>
      </c>
      <c r="D76" s="26" t="s">
        <v>147</v>
      </c>
      <c r="E76" s="24" t="s">
        <v>101</v>
      </c>
      <c r="F76" s="19" t="s">
        <v>26</v>
      </c>
      <c r="G76" s="21">
        <v>11142.46</v>
      </c>
      <c r="H76" s="21">
        <v>0</v>
      </c>
      <c r="I76" s="21">
        <v>11142.46</v>
      </c>
      <c r="J76" s="21">
        <v>0</v>
      </c>
      <c r="K76" s="21">
        <v>0</v>
      </c>
      <c r="L76" s="16" t="s">
        <v>153</v>
      </c>
    </row>
    <row r="77" spans="2:12" ht="89.25" x14ac:dyDescent="0.25">
      <c r="B77" s="18">
        <v>25</v>
      </c>
      <c r="C77" s="19" t="s">
        <v>79</v>
      </c>
      <c r="D77" s="26" t="s">
        <v>148</v>
      </c>
      <c r="E77" s="24" t="s">
        <v>128</v>
      </c>
      <c r="F77" s="19" t="s">
        <v>26</v>
      </c>
      <c r="G77" s="21">
        <v>250</v>
      </c>
      <c r="H77" s="21">
        <v>0</v>
      </c>
      <c r="I77" s="21">
        <v>250</v>
      </c>
      <c r="J77" s="21">
        <v>0</v>
      </c>
      <c r="K77" s="21">
        <v>0</v>
      </c>
      <c r="L77" s="16" t="s">
        <v>152</v>
      </c>
    </row>
    <row r="78" spans="2:12" ht="89.25" x14ac:dyDescent="0.25">
      <c r="B78" s="18">
        <v>26</v>
      </c>
      <c r="C78" s="19" t="s">
        <v>79</v>
      </c>
      <c r="D78" s="26" t="s">
        <v>149</v>
      </c>
      <c r="E78" s="24" t="s">
        <v>87</v>
      </c>
      <c r="F78" s="19" t="s">
        <v>26</v>
      </c>
      <c r="G78" s="21">
        <v>716.4</v>
      </c>
      <c r="H78" s="21">
        <v>0</v>
      </c>
      <c r="I78" s="21">
        <v>716.4</v>
      </c>
      <c r="J78" s="21">
        <v>0</v>
      </c>
      <c r="K78" s="21">
        <v>0</v>
      </c>
      <c r="L78" s="16" t="s">
        <v>155</v>
      </c>
    </row>
    <row r="79" spans="2:12" ht="89.25" x14ac:dyDescent="0.25">
      <c r="B79" s="18">
        <v>27</v>
      </c>
      <c r="C79" s="19" t="s">
        <v>79</v>
      </c>
      <c r="D79" s="26" t="s">
        <v>150</v>
      </c>
      <c r="E79" s="24" t="s">
        <v>89</v>
      </c>
      <c r="F79" s="19" t="s">
        <v>26</v>
      </c>
      <c r="G79" s="21">
        <v>613.62</v>
      </c>
      <c r="H79" s="21">
        <v>0</v>
      </c>
      <c r="I79" s="21">
        <v>613.62</v>
      </c>
      <c r="J79" s="21">
        <v>0</v>
      </c>
      <c r="K79" s="21">
        <v>0</v>
      </c>
      <c r="L79" s="16" t="s">
        <v>66</v>
      </c>
    </row>
    <row r="80" spans="2:12" ht="89.25" x14ac:dyDescent="0.25">
      <c r="B80" s="18">
        <v>28</v>
      </c>
      <c r="C80" s="19" t="s">
        <v>79</v>
      </c>
      <c r="D80" s="26" t="s">
        <v>151</v>
      </c>
      <c r="E80" s="24" t="s">
        <v>132</v>
      </c>
      <c r="F80" s="19" t="s">
        <v>26</v>
      </c>
      <c r="G80" s="21">
        <v>250</v>
      </c>
      <c r="H80" s="21">
        <v>0</v>
      </c>
      <c r="I80" s="21">
        <v>250</v>
      </c>
      <c r="J80" s="21">
        <v>0</v>
      </c>
      <c r="K80" s="21">
        <v>0</v>
      </c>
      <c r="L80" s="16" t="s">
        <v>155</v>
      </c>
    </row>
    <row r="81" spans="2:12" ht="51" x14ac:dyDescent="0.25">
      <c r="B81" s="18">
        <v>29</v>
      </c>
      <c r="C81" s="19" t="s">
        <v>180</v>
      </c>
      <c r="D81" s="20" t="s">
        <v>181</v>
      </c>
      <c r="E81" s="19" t="s">
        <v>182</v>
      </c>
      <c r="F81" s="19" t="s">
        <v>26</v>
      </c>
      <c r="G81" s="22">
        <v>425.55</v>
      </c>
      <c r="H81" s="21">
        <v>0</v>
      </c>
      <c r="I81" s="22">
        <v>425.55</v>
      </c>
      <c r="J81" s="21">
        <v>0</v>
      </c>
      <c r="K81" s="21">
        <v>0</v>
      </c>
      <c r="L81" s="16" t="s">
        <v>196</v>
      </c>
    </row>
    <row r="82" spans="2:12" ht="51" x14ac:dyDescent="0.25">
      <c r="B82" s="18">
        <v>30</v>
      </c>
      <c r="C82" s="19" t="s">
        <v>180</v>
      </c>
      <c r="D82" s="20" t="s">
        <v>183</v>
      </c>
      <c r="E82" s="19" t="s">
        <v>184</v>
      </c>
      <c r="F82" s="19" t="s">
        <v>26</v>
      </c>
      <c r="G82" s="21">
        <v>1100</v>
      </c>
      <c r="H82" s="21">
        <v>0</v>
      </c>
      <c r="I82" s="21">
        <v>1100</v>
      </c>
      <c r="J82" s="21">
        <v>0</v>
      </c>
      <c r="K82" s="21">
        <v>0</v>
      </c>
      <c r="L82" s="16" t="s">
        <v>196</v>
      </c>
    </row>
    <row r="83" spans="2:12" ht="63.75" x14ac:dyDescent="0.25">
      <c r="B83" s="18">
        <v>31</v>
      </c>
      <c r="C83" s="19" t="s">
        <v>180</v>
      </c>
      <c r="D83" s="20" t="s">
        <v>185</v>
      </c>
      <c r="E83" s="19" t="s">
        <v>186</v>
      </c>
      <c r="F83" s="19" t="s">
        <v>26</v>
      </c>
      <c r="G83" s="21">
        <v>1100</v>
      </c>
      <c r="H83" s="21">
        <v>0</v>
      </c>
      <c r="I83" s="21">
        <v>1100</v>
      </c>
      <c r="J83" s="21">
        <v>0</v>
      </c>
      <c r="K83" s="21">
        <v>0</v>
      </c>
      <c r="L83" s="16" t="s">
        <v>196</v>
      </c>
    </row>
    <row r="84" spans="2:12" ht="51" x14ac:dyDescent="0.25">
      <c r="B84" s="18">
        <v>32</v>
      </c>
      <c r="C84" s="19" t="s">
        <v>180</v>
      </c>
      <c r="D84" s="20" t="s">
        <v>187</v>
      </c>
      <c r="E84" s="19" t="s">
        <v>177</v>
      </c>
      <c r="F84" s="19" t="s">
        <v>26</v>
      </c>
      <c r="G84" s="22">
        <v>1210.5</v>
      </c>
      <c r="H84" s="21">
        <v>0</v>
      </c>
      <c r="I84" s="22">
        <v>1210.5</v>
      </c>
      <c r="J84" s="21">
        <v>0</v>
      </c>
      <c r="K84" s="21">
        <v>0</v>
      </c>
      <c r="L84" s="16" t="s">
        <v>196</v>
      </c>
    </row>
    <row r="85" spans="2:12" ht="51" x14ac:dyDescent="0.25">
      <c r="B85" s="18">
        <v>33</v>
      </c>
      <c r="C85" s="19" t="s">
        <v>180</v>
      </c>
      <c r="D85" s="20" t="s">
        <v>188</v>
      </c>
      <c r="E85" s="19" t="s">
        <v>179</v>
      </c>
      <c r="F85" s="19" t="s">
        <v>26</v>
      </c>
      <c r="G85" s="22">
        <v>2000</v>
      </c>
      <c r="H85" s="21">
        <v>0</v>
      </c>
      <c r="I85" s="22">
        <v>2000</v>
      </c>
      <c r="J85" s="21">
        <v>0</v>
      </c>
      <c r="K85" s="21">
        <v>0</v>
      </c>
      <c r="L85" s="16" t="s">
        <v>196</v>
      </c>
    </row>
    <row r="86" spans="2:12" ht="51" x14ac:dyDescent="0.25">
      <c r="B86" s="18">
        <v>34</v>
      </c>
      <c r="C86" s="19" t="s">
        <v>180</v>
      </c>
      <c r="D86" s="20" t="s">
        <v>189</v>
      </c>
      <c r="E86" s="19" t="s">
        <v>190</v>
      </c>
      <c r="F86" s="19" t="s">
        <v>195</v>
      </c>
      <c r="G86" s="22">
        <v>304</v>
      </c>
      <c r="H86" s="21">
        <v>0</v>
      </c>
      <c r="I86" s="22">
        <v>304</v>
      </c>
      <c r="J86" s="21">
        <v>0</v>
      </c>
      <c r="K86" s="21">
        <v>0</v>
      </c>
      <c r="L86" s="16" t="s">
        <v>196</v>
      </c>
    </row>
    <row r="87" spans="2:12" ht="51" x14ac:dyDescent="0.25">
      <c r="B87" s="18">
        <v>35</v>
      </c>
      <c r="C87" s="19" t="s">
        <v>180</v>
      </c>
      <c r="D87" s="20" t="s">
        <v>191</v>
      </c>
      <c r="E87" s="19" t="s">
        <v>192</v>
      </c>
      <c r="F87" s="19" t="s">
        <v>26</v>
      </c>
      <c r="G87" s="22">
        <v>5199.8</v>
      </c>
      <c r="H87" s="21">
        <v>0</v>
      </c>
      <c r="I87" s="22">
        <v>5199.8</v>
      </c>
      <c r="J87" s="21">
        <v>0</v>
      </c>
      <c r="K87" s="21">
        <v>0</v>
      </c>
      <c r="L87" s="16" t="s">
        <v>196</v>
      </c>
    </row>
    <row r="88" spans="2:12" ht="51" x14ac:dyDescent="0.25">
      <c r="B88" s="18">
        <v>36</v>
      </c>
      <c r="C88" s="19" t="s">
        <v>180</v>
      </c>
      <c r="D88" s="20" t="s">
        <v>193</v>
      </c>
      <c r="E88" s="19" t="s">
        <v>194</v>
      </c>
      <c r="F88" s="19" t="s">
        <v>195</v>
      </c>
      <c r="G88" s="22">
        <v>202.5</v>
      </c>
      <c r="H88" s="21">
        <v>0</v>
      </c>
      <c r="I88" s="22">
        <v>202.5</v>
      </c>
      <c r="J88" s="21">
        <v>0</v>
      </c>
      <c r="K88" s="21">
        <v>0</v>
      </c>
      <c r="L88" s="16" t="s">
        <v>196</v>
      </c>
    </row>
    <row r="89" spans="2:12" ht="51" x14ac:dyDescent="0.25">
      <c r="B89" s="18">
        <v>37</v>
      </c>
      <c r="C89" s="19" t="s">
        <v>217</v>
      </c>
      <c r="D89" s="20" t="s">
        <v>218</v>
      </c>
      <c r="E89" s="19" t="s">
        <v>215</v>
      </c>
      <c r="F89" s="19" t="s">
        <v>195</v>
      </c>
      <c r="G89" s="27">
        <v>800</v>
      </c>
      <c r="H89" s="21">
        <v>0</v>
      </c>
      <c r="I89" s="27">
        <v>800</v>
      </c>
      <c r="J89" s="27">
        <v>0</v>
      </c>
      <c r="K89" s="27">
        <v>0</v>
      </c>
      <c r="L89" s="16" t="s">
        <v>22</v>
      </c>
    </row>
    <row r="90" spans="2:12" ht="25.5" x14ac:dyDescent="0.25">
      <c r="B90" s="18"/>
      <c r="C90" s="34" t="s">
        <v>19</v>
      </c>
      <c r="D90" s="16" t="s">
        <v>18</v>
      </c>
      <c r="E90" s="18" t="s">
        <v>18</v>
      </c>
      <c r="F90" s="18"/>
      <c r="G90" s="29">
        <f>SUM(G53:G89)</f>
        <v>8253351.0800000001</v>
      </c>
      <c r="H90" s="29">
        <f t="shared" ref="H90:K90" si="1">SUM(H53:H89)</f>
        <v>0</v>
      </c>
      <c r="I90" s="29">
        <f t="shared" si="1"/>
        <v>8253351.0800000001</v>
      </c>
      <c r="J90" s="29">
        <f t="shared" si="1"/>
        <v>0</v>
      </c>
      <c r="K90" s="29">
        <f t="shared" si="1"/>
        <v>0</v>
      </c>
      <c r="L90" s="23" t="s">
        <v>18</v>
      </c>
    </row>
    <row r="91" spans="2:12" x14ac:dyDescent="0.25">
      <c r="B91" s="30" t="s">
        <v>21</v>
      </c>
      <c r="C91" s="31"/>
      <c r="D91" s="31"/>
      <c r="E91" s="31"/>
      <c r="F91" s="31"/>
      <c r="G91" s="31"/>
      <c r="H91" s="31"/>
      <c r="I91" s="31"/>
      <c r="J91" s="31"/>
      <c r="K91" s="31"/>
      <c r="L91" s="32"/>
    </row>
    <row r="92" spans="2:12" ht="25.5" x14ac:dyDescent="0.25">
      <c r="B92" s="18">
        <v>1</v>
      </c>
      <c r="C92" s="19" t="s">
        <v>35</v>
      </c>
      <c r="D92" s="20" t="s">
        <v>39</v>
      </c>
      <c r="E92" s="19" t="s">
        <v>32</v>
      </c>
      <c r="F92" s="19" t="s">
        <v>26</v>
      </c>
      <c r="G92" s="27">
        <v>287.8</v>
      </c>
      <c r="H92" s="21">
        <v>0</v>
      </c>
      <c r="I92" s="21">
        <v>0</v>
      </c>
      <c r="J92" s="27">
        <v>287.8</v>
      </c>
      <c r="K92" s="27">
        <f t="shared" ref="K92" si="2">SUM(K91)</f>
        <v>0</v>
      </c>
      <c r="L92" s="16" t="s">
        <v>198</v>
      </c>
    </row>
    <row r="93" spans="2:12" ht="51" x14ac:dyDescent="0.25">
      <c r="B93" s="18">
        <v>2</v>
      </c>
      <c r="C93" s="19" t="s">
        <v>40</v>
      </c>
      <c r="D93" s="20" t="s">
        <v>67</v>
      </c>
      <c r="E93" s="19" t="s">
        <v>53</v>
      </c>
      <c r="F93" s="19" t="s">
        <v>43</v>
      </c>
      <c r="G93" s="21">
        <v>784070</v>
      </c>
      <c r="H93" s="21">
        <v>0</v>
      </c>
      <c r="I93" s="21">
        <v>0</v>
      </c>
      <c r="J93" s="21">
        <v>784070</v>
      </c>
      <c r="K93" s="21">
        <v>0</v>
      </c>
      <c r="L93" s="16" t="s">
        <v>68</v>
      </c>
    </row>
    <row r="94" spans="2:12" ht="51" x14ac:dyDescent="0.25">
      <c r="B94" s="18">
        <v>3</v>
      </c>
      <c r="C94" s="19" t="s">
        <v>40</v>
      </c>
      <c r="D94" s="20" t="s">
        <v>69</v>
      </c>
      <c r="E94" s="19" t="s">
        <v>56</v>
      </c>
      <c r="F94" s="19" t="s">
        <v>43</v>
      </c>
      <c r="G94" s="21">
        <v>1985629.2</v>
      </c>
      <c r="H94" s="21">
        <v>0</v>
      </c>
      <c r="I94" s="21">
        <v>0</v>
      </c>
      <c r="J94" s="21">
        <v>1985629.2</v>
      </c>
      <c r="K94" s="21">
        <v>0</v>
      </c>
      <c r="L94" s="16" t="s">
        <v>68</v>
      </c>
    </row>
    <row r="95" spans="2:12" ht="51" x14ac:dyDescent="0.25">
      <c r="B95" s="18">
        <v>4</v>
      </c>
      <c r="C95" s="19" t="s">
        <v>40</v>
      </c>
      <c r="D95" s="20" t="s">
        <v>70</v>
      </c>
      <c r="E95" s="19" t="s">
        <v>46</v>
      </c>
      <c r="F95" s="19" t="s">
        <v>43</v>
      </c>
      <c r="G95" s="22">
        <v>2061600</v>
      </c>
      <c r="H95" s="21">
        <v>0</v>
      </c>
      <c r="I95" s="21">
        <v>0</v>
      </c>
      <c r="J95" s="21">
        <v>2061600</v>
      </c>
      <c r="K95" s="21">
        <v>0</v>
      </c>
      <c r="L95" s="16" t="s">
        <v>23</v>
      </c>
    </row>
    <row r="96" spans="2:12" ht="191.25" x14ac:dyDescent="0.25">
      <c r="B96" s="18">
        <v>5</v>
      </c>
      <c r="C96" s="19" t="s">
        <v>40</v>
      </c>
      <c r="D96" s="20" t="s">
        <v>71</v>
      </c>
      <c r="E96" s="19" t="s">
        <v>58</v>
      </c>
      <c r="F96" s="19" t="s">
        <v>43</v>
      </c>
      <c r="G96" s="22">
        <v>350000</v>
      </c>
      <c r="H96" s="21">
        <v>0</v>
      </c>
      <c r="I96" s="21">
        <v>0</v>
      </c>
      <c r="J96" s="21">
        <v>350000</v>
      </c>
      <c r="K96" s="21">
        <v>0</v>
      </c>
      <c r="L96" s="16" t="s">
        <v>68</v>
      </c>
    </row>
    <row r="97" spans="2:12" ht="89.25" x14ac:dyDescent="0.25">
      <c r="B97" s="18">
        <v>6</v>
      </c>
      <c r="C97" s="19" t="s">
        <v>40</v>
      </c>
      <c r="D97" s="20" t="s">
        <v>72</v>
      </c>
      <c r="E97" s="19" t="s">
        <v>48</v>
      </c>
      <c r="F97" s="19" t="s">
        <v>43</v>
      </c>
      <c r="G97" s="22">
        <v>170000</v>
      </c>
      <c r="H97" s="21">
        <v>0</v>
      </c>
      <c r="I97" s="21">
        <v>0</v>
      </c>
      <c r="J97" s="21">
        <v>170000</v>
      </c>
      <c r="K97" s="21">
        <v>0</v>
      </c>
      <c r="L97" s="16" t="s">
        <v>23</v>
      </c>
    </row>
    <row r="98" spans="2:12" ht="89.25" x14ac:dyDescent="0.25">
      <c r="B98" s="18">
        <v>7</v>
      </c>
      <c r="C98" s="19" t="s">
        <v>40</v>
      </c>
      <c r="D98" s="20" t="s">
        <v>73</v>
      </c>
      <c r="E98" s="19" t="s">
        <v>50</v>
      </c>
      <c r="F98" s="19" t="s">
        <v>43</v>
      </c>
      <c r="G98" s="22">
        <v>407996.8</v>
      </c>
      <c r="H98" s="21">
        <v>0</v>
      </c>
      <c r="I98" s="21">
        <v>0</v>
      </c>
      <c r="J98" s="21">
        <v>407996.8</v>
      </c>
      <c r="K98" s="21">
        <v>0</v>
      </c>
      <c r="L98" s="16" t="s">
        <v>23</v>
      </c>
    </row>
    <row r="99" spans="2:12" ht="51" x14ac:dyDescent="0.25">
      <c r="B99" s="18">
        <v>8</v>
      </c>
      <c r="C99" s="19" t="s">
        <v>40</v>
      </c>
      <c r="D99" s="20" t="s">
        <v>74</v>
      </c>
      <c r="E99" s="19" t="s">
        <v>60</v>
      </c>
      <c r="F99" s="19" t="s">
        <v>43</v>
      </c>
      <c r="G99" s="22">
        <v>1488000</v>
      </c>
      <c r="H99" s="21">
        <v>0</v>
      </c>
      <c r="I99" s="21">
        <v>0</v>
      </c>
      <c r="J99" s="21">
        <v>1488000</v>
      </c>
      <c r="K99" s="21">
        <v>0</v>
      </c>
      <c r="L99" s="16" t="s">
        <v>68</v>
      </c>
    </row>
    <row r="100" spans="2:12" ht="51" x14ac:dyDescent="0.25">
      <c r="B100" s="18">
        <v>9</v>
      </c>
      <c r="C100" s="19" t="s">
        <v>40</v>
      </c>
      <c r="D100" s="20" t="s">
        <v>75</v>
      </c>
      <c r="E100" s="19" t="s">
        <v>62</v>
      </c>
      <c r="F100" s="19" t="s">
        <v>43</v>
      </c>
      <c r="G100" s="22">
        <v>250000</v>
      </c>
      <c r="H100" s="21">
        <v>0</v>
      </c>
      <c r="I100" s="21">
        <v>0</v>
      </c>
      <c r="J100" s="21">
        <v>250000</v>
      </c>
      <c r="K100" s="21">
        <v>0</v>
      </c>
      <c r="L100" s="16" t="s">
        <v>68</v>
      </c>
    </row>
    <row r="101" spans="2:12" ht="51" x14ac:dyDescent="0.25">
      <c r="B101" s="18">
        <v>10</v>
      </c>
      <c r="C101" s="19" t="s">
        <v>40</v>
      </c>
      <c r="D101" s="20" t="s">
        <v>76</v>
      </c>
      <c r="E101" s="19" t="s">
        <v>64</v>
      </c>
      <c r="F101" s="19" t="s">
        <v>43</v>
      </c>
      <c r="G101" s="22">
        <v>300000</v>
      </c>
      <c r="H101" s="21">
        <v>0</v>
      </c>
      <c r="I101" s="21">
        <v>0</v>
      </c>
      <c r="J101" s="21">
        <v>300000</v>
      </c>
      <c r="K101" s="21">
        <v>0</v>
      </c>
      <c r="L101" s="16" t="s">
        <v>68</v>
      </c>
    </row>
    <row r="102" spans="2:12" ht="51" x14ac:dyDescent="0.25">
      <c r="B102" s="18">
        <v>11</v>
      </c>
      <c r="C102" s="19" t="s">
        <v>40</v>
      </c>
      <c r="D102" s="20" t="s">
        <v>77</v>
      </c>
      <c r="E102" s="19" t="s">
        <v>42</v>
      </c>
      <c r="F102" s="19" t="s">
        <v>43</v>
      </c>
      <c r="G102" s="22">
        <v>395000</v>
      </c>
      <c r="H102" s="21">
        <v>0</v>
      </c>
      <c r="I102" s="21">
        <v>0</v>
      </c>
      <c r="J102" s="21">
        <v>395000</v>
      </c>
      <c r="K102" s="21">
        <v>0</v>
      </c>
      <c r="L102" s="16" t="s">
        <v>78</v>
      </c>
    </row>
    <row r="103" spans="2:12" ht="89.25" x14ac:dyDescent="0.25">
      <c r="B103" s="18">
        <v>12</v>
      </c>
      <c r="C103" s="19" t="s">
        <v>79</v>
      </c>
      <c r="D103" s="26" t="s">
        <v>157</v>
      </c>
      <c r="E103" s="24" t="s">
        <v>110</v>
      </c>
      <c r="F103" s="19" t="s">
        <v>26</v>
      </c>
      <c r="G103" s="21">
        <v>640</v>
      </c>
      <c r="H103" s="21">
        <v>0</v>
      </c>
      <c r="I103" s="21">
        <v>0</v>
      </c>
      <c r="J103" s="21">
        <v>640</v>
      </c>
      <c r="K103" s="21">
        <v>0</v>
      </c>
      <c r="L103" s="16" t="s">
        <v>171</v>
      </c>
    </row>
    <row r="104" spans="2:12" ht="89.25" x14ac:dyDescent="0.25">
      <c r="B104" s="18">
        <v>13</v>
      </c>
      <c r="C104" s="19" t="s">
        <v>79</v>
      </c>
      <c r="D104" s="26" t="s">
        <v>158</v>
      </c>
      <c r="E104" s="24" t="s">
        <v>112</v>
      </c>
      <c r="F104" s="19" t="s">
        <v>26</v>
      </c>
      <c r="G104" s="21">
        <v>5500</v>
      </c>
      <c r="H104" s="21">
        <v>0</v>
      </c>
      <c r="I104" s="21">
        <v>0</v>
      </c>
      <c r="J104" s="21">
        <v>5500</v>
      </c>
      <c r="K104" s="21">
        <v>0</v>
      </c>
      <c r="L104" s="16" t="s">
        <v>172</v>
      </c>
    </row>
    <row r="105" spans="2:12" ht="89.25" x14ac:dyDescent="0.25">
      <c r="B105" s="18">
        <v>14</v>
      </c>
      <c r="C105" s="19" t="s">
        <v>79</v>
      </c>
      <c r="D105" s="26" t="s">
        <v>159</v>
      </c>
      <c r="E105" s="24" t="s">
        <v>114</v>
      </c>
      <c r="F105" s="19" t="s">
        <v>26</v>
      </c>
      <c r="G105" s="21">
        <v>2627.71</v>
      </c>
      <c r="H105" s="21">
        <v>0</v>
      </c>
      <c r="I105" s="21">
        <v>0</v>
      </c>
      <c r="J105" s="21">
        <v>2627.71</v>
      </c>
      <c r="K105" s="21">
        <v>0</v>
      </c>
      <c r="L105" s="16" t="s">
        <v>172</v>
      </c>
    </row>
    <row r="106" spans="2:12" ht="89.25" x14ac:dyDescent="0.25">
      <c r="B106" s="18">
        <v>15</v>
      </c>
      <c r="C106" s="19" t="s">
        <v>79</v>
      </c>
      <c r="D106" s="26" t="s">
        <v>160</v>
      </c>
      <c r="E106" s="24" t="s">
        <v>116</v>
      </c>
      <c r="F106" s="19" t="s">
        <v>26</v>
      </c>
      <c r="G106" s="21">
        <v>810</v>
      </c>
      <c r="H106" s="21">
        <v>0</v>
      </c>
      <c r="I106" s="21">
        <v>0</v>
      </c>
      <c r="J106" s="21">
        <v>810</v>
      </c>
      <c r="K106" s="21">
        <v>0</v>
      </c>
      <c r="L106" s="16" t="s">
        <v>173</v>
      </c>
    </row>
    <row r="107" spans="2:12" ht="89.25" x14ac:dyDescent="0.25">
      <c r="B107" s="18">
        <v>16</v>
      </c>
      <c r="C107" s="19" t="s">
        <v>79</v>
      </c>
      <c r="D107" s="26" t="s">
        <v>161</v>
      </c>
      <c r="E107" s="24" t="s">
        <v>118</v>
      </c>
      <c r="F107" s="19" t="s">
        <v>26</v>
      </c>
      <c r="G107" s="21">
        <v>1330.74</v>
      </c>
      <c r="H107" s="21">
        <v>0</v>
      </c>
      <c r="I107" s="21">
        <v>0</v>
      </c>
      <c r="J107" s="21">
        <v>1330.74</v>
      </c>
      <c r="K107" s="21">
        <v>0</v>
      </c>
      <c r="L107" s="16" t="s">
        <v>174</v>
      </c>
    </row>
    <row r="108" spans="2:12" ht="89.25" x14ac:dyDescent="0.25">
      <c r="B108" s="18">
        <v>17</v>
      </c>
      <c r="C108" s="19" t="s">
        <v>79</v>
      </c>
      <c r="D108" s="26" t="s">
        <v>119</v>
      </c>
      <c r="E108" s="24" t="s">
        <v>56</v>
      </c>
      <c r="F108" s="19" t="s">
        <v>26</v>
      </c>
      <c r="G108" s="21">
        <v>14787.2</v>
      </c>
      <c r="H108" s="21">
        <v>0</v>
      </c>
      <c r="I108" s="21">
        <v>0</v>
      </c>
      <c r="J108" s="21">
        <v>14787.2</v>
      </c>
      <c r="K108" s="21">
        <v>0</v>
      </c>
      <c r="L108" s="16" t="s">
        <v>171</v>
      </c>
    </row>
    <row r="109" spans="2:12" ht="89.25" x14ac:dyDescent="0.25">
      <c r="B109" s="18">
        <v>18</v>
      </c>
      <c r="C109" s="19" t="s">
        <v>79</v>
      </c>
      <c r="D109" s="26" t="s">
        <v>162</v>
      </c>
      <c r="E109" s="24" t="s">
        <v>91</v>
      </c>
      <c r="F109" s="19" t="s">
        <v>26</v>
      </c>
      <c r="G109" s="21">
        <v>8578.0300000000007</v>
      </c>
      <c r="H109" s="21">
        <v>0</v>
      </c>
      <c r="I109" s="21">
        <v>0</v>
      </c>
      <c r="J109" s="21">
        <v>8578.0300000000007</v>
      </c>
      <c r="K109" s="21">
        <v>0</v>
      </c>
      <c r="L109" s="16" t="s">
        <v>172</v>
      </c>
    </row>
    <row r="110" spans="2:12" ht="89.25" x14ac:dyDescent="0.25">
      <c r="B110" s="18">
        <v>19</v>
      </c>
      <c r="C110" s="19" t="s">
        <v>79</v>
      </c>
      <c r="D110" s="26" t="s">
        <v>163</v>
      </c>
      <c r="E110" s="24" t="s">
        <v>93</v>
      </c>
      <c r="F110" s="19" t="s">
        <v>26</v>
      </c>
      <c r="G110" s="21">
        <v>350</v>
      </c>
      <c r="H110" s="21">
        <v>0</v>
      </c>
      <c r="I110" s="21">
        <v>0</v>
      </c>
      <c r="J110" s="21">
        <v>350</v>
      </c>
      <c r="K110" s="21">
        <v>0</v>
      </c>
      <c r="L110" s="16" t="s">
        <v>171</v>
      </c>
    </row>
    <row r="111" spans="2:12" ht="89.25" x14ac:dyDescent="0.25">
      <c r="B111" s="18">
        <v>20</v>
      </c>
      <c r="C111" s="19" t="s">
        <v>79</v>
      </c>
      <c r="D111" s="26" t="s">
        <v>164</v>
      </c>
      <c r="E111" s="24" t="s">
        <v>123</v>
      </c>
      <c r="F111" s="19" t="s">
        <v>26</v>
      </c>
      <c r="G111" s="21">
        <v>405.84</v>
      </c>
      <c r="H111" s="21">
        <v>0</v>
      </c>
      <c r="I111" s="21">
        <v>0</v>
      </c>
      <c r="J111" s="21">
        <v>405.84</v>
      </c>
      <c r="K111" s="21">
        <v>0</v>
      </c>
      <c r="L111" s="16" t="s">
        <v>172</v>
      </c>
    </row>
    <row r="112" spans="2:12" ht="89.25" x14ac:dyDescent="0.25">
      <c r="B112" s="18">
        <v>21</v>
      </c>
      <c r="C112" s="19" t="s">
        <v>79</v>
      </c>
      <c r="D112" s="26" t="s">
        <v>165</v>
      </c>
      <c r="E112" s="24" t="s">
        <v>125</v>
      </c>
      <c r="F112" s="19" t="s">
        <v>26</v>
      </c>
      <c r="G112" s="21">
        <v>325.13</v>
      </c>
      <c r="H112" s="21">
        <v>0</v>
      </c>
      <c r="I112" s="21">
        <v>0</v>
      </c>
      <c r="J112" s="21">
        <v>325.13</v>
      </c>
      <c r="K112" s="21">
        <v>0</v>
      </c>
      <c r="L112" s="16" t="s">
        <v>175</v>
      </c>
    </row>
    <row r="113" spans="2:12" ht="114.75" x14ac:dyDescent="0.25">
      <c r="B113" s="18">
        <v>22</v>
      </c>
      <c r="C113" s="19" t="s">
        <v>79</v>
      </c>
      <c r="D113" s="26" t="s">
        <v>166</v>
      </c>
      <c r="E113" s="24" t="s">
        <v>101</v>
      </c>
      <c r="F113" s="19" t="s">
        <v>26</v>
      </c>
      <c r="G113" s="21">
        <v>11142.46</v>
      </c>
      <c r="H113" s="21">
        <v>0</v>
      </c>
      <c r="I113" s="21">
        <v>0</v>
      </c>
      <c r="J113" s="21">
        <v>11142.46</v>
      </c>
      <c r="K113" s="21">
        <v>0</v>
      </c>
      <c r="L113" s="16" t="s">
        <v>172</v>
      </c>
    </row>
    <row r="114" spans="2:12" ht="89.25" x14ac:dyDescent="0.25">
      <c r="B114" s="18">
        <v>23</v>
      </c>
      <c r="C114" s="19" t="s">
        <v>79</v>
      </c>
      <c r="D114" s="26" t="s">
        <v>167</v>
      </c>
      <c r="E114" s="24" t="s">
        <v>128</v>
      </c>
      <c r="F114" s="19" t="s">
        <v>26</v>
      </c>
      <c r="G114" s="21">
        <v>250</v>
      </c>
      <c r="H114" s="21">
        <v>0</v>
      </c>
      <c r="I114" s="21">
        <v>0</v>
      </c>
      <c r="J114" s="21">
        <v>250</v>
      </c>
      <c r="K114" s="21">
        <v>0</v>
      </c>
      <c r="L114" s="16" t="s">
        <v>171</v>
      </c>
    </row>
    <row r="115" spans="2:12" ht="89.25" x14ac:dyDescent="0.25">
      <c r="B115" s="18">
        <v>24</v>
      </c>
      <c r="C115" s="19" t="s">
        <v>79</v>
      </c>
      <c r="D115" s="26" t="s">
        <v>168</v>
      </c>
      <c r="E115" s="24" t="s">
        <v>87</v>
      </c>
      <c r="F115" s="19" t="s">
        <v>26</v>
      </c>
      <c r="G115" s="21">
        <v>716.4</v>
      </c>
      <c r="H115" s="21">
        <v>0</v>
      </c>
      <c r="I115" s="21">
        <v>0</v>
      </c>
      <c r="J115" s="21">
        <v>716.4</v>
      </c>
      <c r="K115" s="21">
        <v>0</v>
      </c>
      <c r="L115" s="16" t="s">
        <v>174</v>
      </c>
    </row>
    <row r="116" spans="2:12" ht="89.25" x14ac:dyDescent="0.25">
      <c r="B116" s="18">
        <v>25</v>
      </c>
      <c r="C116" s="19" t="s">
        <v>79</v>
      </c>
      <c r="D116" s="26" t="s">
        <v>169</v>
      </c>
      <c r="E116" s="24" t="s">
        <v>89</v>
      </c>
      <c r="F116" s="19" t="s">
        <v>26</v>
      </c>
      <c r="G116" s="21">
        <v>613.62</v>
      </c>
      <c r="H116" s="21">
        <v>0</v>
      </c>
      <c r="I116" s="21">
        <v>0</v>
      </c>
      <c r="J116" s="21">
        <v>613.62</v>
      </c>
      <c r="K116" s="21">
        <v>0</v>
      </c>
      <c r="L116" s="16" t="s">
        <v>78</v>
      </c>
    </row>
    <row r="117" spans="2:12" ht="89.25" x14ac:dyDescent="0.25">
      <c r="B117" s="18">
        <v>26</v>
      </c>
      <c r="C117" s="19" t="s">
        <v>79</v>
      </c>
      <c r="D117" s="26" t="s">
        <v>170</v>
      </c>
      <c r="E117" s="24" t="s">
        <v>132</v>
      </c>
      <c r="F117" s="19" t="s">
        <v>26</v>
      </c>
      <c r="G117" s="21">
        <v>250</v>
      </c>
      <c r="H117" s="21">
        <v>0</v>
      </c>
      <c r="I117" s="21">
        <v>0</v>
      </c>
      <c r="J117" s="21">
        <v>250</v>
      </c>
      <c r="K117" s="21">
        <v>0</v>
      </c>
      <c r="L117" s="16" t="s">
        <v>174</v>
      </c>
    </row>
    <row r="118" spans="2:12" ht="51" x14ac:dyDescent="0.25">
      <c r="B118" s="18">
        <v>27</v>
      </c>
      <c r="C118" s="19" t="s">
        <v>180</v>
      </c>
      <c r="D118" s="20" t="s">
        <v>199</v>
      </c>
      <c r="E118" s="19" t="s">
        <v>182</v>
      </c>
      <c r="F118" s="19" t="s">
        <v>26</v>
      </c>
      <c r="G118" s="22">
        <v>425.55</v>
      </c>
      <c r="H118" s="21">
        <v>0</v>
      </c>
      <c r="I118" s="21">
        <v>0</v>
      </c>
      <c r="J118" s="22">
        <v>425.55</v>
      </c>
      <c r="K118" s="27">
        <v>0</v>
      </c>
      <c r="L118" s="16" t="s">
        <v>196</v>
      </c>
    </row>
    <row r="119" spans="2:12" ht="63.75" x14ac:dyDescent="0.25">
      <c r="B119" s="18">
        <v>28</v>
      </c>
      <c r="C119" s="19" t="s">
        <v>180</v>
      </c>
      <c r="D119" s="20" t="s">
        <v>200</v>
      </c>
      <c r="E119" s="19" t="s">
        <v>201</v>
      </c>
      <c r="F119" s="19" t="s">
        <v>26</v>
      </c>
      <c r="G119" s="21">
        <v>1100</v>
      </c>
      <c r="H119" s="21">
        <v>0</v>
      </c>
      <c r="I119" s="21">
        <v>0</v>
      </c>
      <c r="J119" s="21">
        <v>1100</v>
      </c>
      <c r="K119" s="27">
        <v>0</v>
      </c>
      <c r="L119" s="16" t="s">
        <v>196</v>
      </c>
    </row>
    <row r="120" spans="2:12" ht="63.75" x14ac:dyDescent="0.25">
      <c r="B120" s="18">
        <v>29</v>
      </c>
      <c r="C120" s="19" t="s">
        <v>180</v>
      </c>
      <c r="D120" s="20" t="s">
        <v>202</v>
      </c>
      <c r="E120" s="19" t="s">
        <v>203</v>
      </c>
      <c r="F120" s="19" t="s">
        <v>26</v>
      </c>
      <c r="G120" s="21">
        <v>1100</v>
      </c>
      <c r="H120" s="21">
        <v>0</v>
      </c>
      <c r="I120" s="21">
        <v>0</v>
      </c>
      <c r="J120" s="21">
        <v>1100</v>
      </c>
      <c r="K120" s="27">
        <v>0</v>
      </c>
      <c r="L120" s="16" t="s">
        <v>196</v>
      </c>
    </row>
    <row r="121" spans="2:12" ht="63.75" x14ac:dyDescent="0.25">
      <c r="B121" s="18">
        <v>30</v>
      </c>
      <c r="C121" s="19" t="s">
        <v>180</v>
      </c>
      <c r="D121" s="20" t="s">
        <v>204</v>
      </c>
      <c r="E121" s="19" t="s">
        <v>205</v>
      </c>
      <c r="F121" s="19" t="s">
        <v>26</v>
      </c>
      <c r="G121" s="21">
        <v>1100</v>
      </c>
      <c r="H121" s="21">
        <v>0</v>
      </c>
      <c r="I121" s="21">
        <v>0</v>
      </c>
      <c r="J121" s="21">
        <v>1100</v>
      </c>
      <c r="K121" s="27">
        <v>0</v>
      </c>
      <c r="L121" s="16" t="s">
        <v>196</v>
      </c>
    </row>
    <row r="122" spans="2:12" ht="63.75" x14ac:dyDescent="0.25">
      <c r="B122" s="18">
        <v>31</v>
      </c>
      <c r="C122" s="19" t="s">
        <v>180</v>
      </c>
      <c r="D122" s="20" t="s">
        <v>206</v>
      </c>
      <c r="E122" s="19" t="s">
        <v>207</v>
      </c>
      <c r="F122" s="19" t="s">
        <v>26</v>
      </c>
      <c r="G122" s="21">
        <v>1100</v>
      </c>
      <c r="H122" s="21">
        <v>0</v>
      </c>
      <c r="I122" s="21">
        <v>0</v>
      </c>
      <c r="J122" s="21">
        <v>1100</v>
      </c>
      <c r="K122" s="27">
        <v>0</v>
      </c>
      <c r="L122" s="16" t="s">
        <v>196</v>
      </c>
    </row>
    <row r="123" spans="2:12" ht="76.5" x14ac:dyDescent="0.25">
      <c r="B123" s="18">
        <v>32</v>
      </c>
      <c r="C123" s="19" t="s">
        <v>180</v>
      </c>
      <c r="D123" s="20" t="s">
        <v>208</v>
      </c>
      <c r="E123" s="19" t="s">
        <v>209</v>
      </c>
      <c r="F123" s="19" t="s">
        <v>26</v>
      </c>
      <c r="G123" s="21">
        <v>1100</v>
      </c>
      <c r="H123" s="21">
        <v>0</v>
      </c>
      <c r="I123" s="21">
        <v>0</v>
      </c>
      <c r="J123" s="21">
        <v>1100</v>
      </c>
      <c r="K123" s="27">
        <v>0</v>
      </c>
      <c r="L123" s="16" t="s">
        <v>196</v>
      </c>
    </row>
    <row r="124" spans="2:12" ht="51" x14ac:dyDescent="0.25">
      <c r="B124" s="18">
        <v>33</v>
      </c>
      <c r="C124" s="19" t="s">
        <v>180</v>
      </c>
      <c r="D124" s="20" t="s">
        <v>210</v>
      </c>
      <c r="E124" s="19" t="s">
        <v>177</v>
      </c>
      <c r="F124" s="19" t="s">
        <v>26</v>
      </c>
      <c r="G124" s="22">
        <v>1210.5</v>
      </c>
      <c r="H124" s="21">
        <v>0</v>
      </c>
      <c r="I124" s="21">
        <v>0</v>
      </c>
      <c r="J124" s="22">
        <v>1210.5</v>
      </c>
      <c r="K124" s="27">
        <v>0</v>
      </c>
      <c r="L124" s="16" t="s">
        <v>196</v>
      </c>
    </row>
    <row r="125" spans="2:12" ht="51" x14ac:dyDescent="0.25">
      <c r="B125" s="18">
        <v>34</v>
      </c>
      <c r="C125" s="19" t="s">
        <v>180</v>
      </c>
      <c r="D125" s="20" t="s">
        <v>211</v>
      </c>
      <c r="E125" s="19" t="s">
        <v>179</v>
      </c>
      <c r="F125" s="19" t="s">
        <v>26</v>
      </c>
      <c r="G125" s="22">
        <v>2000</v>
      </c>
      <c r="H125" s="21">
        <v>0</v>
      </c>
      <c r="I125" s="21">
        <v>0</v>
      </c>
      <c r="J125" s="22">
        <v>2000</v>
      </c>
      <c r="K125" s="27">
        <v>0</v>
      </c>
      <c r="L125" s="16" t="s">
        <v>196</v>
      </c>
    </row>
    <row r="126" spans="2:12" ht="51" x14ac:dyDescent="0.25">
      <c r="B126" s="18">
        <v>35</v>
      </c>
      <c r="C126" s="19" t="s">
        <v>180</v>
      </c>
      <c r="D126" s="20" t="s">
        <v>189</v>
      </c>
      <c r="E126" s="19" t="s">
        <v>190</v>
      </c>
      <c r="F126" s="19" t="s">
        <v>195</v>
      </c>
      <c r="G126" s="22">
        <v>304</v>
      </c>
      <c r="H126" s="21">
        <v>0</v>
      </c>
      <c r="I126" s="21">
        <v>0</v>
      </c>
      <c r="J126" s="22">
        <v>304</v>
      </c>
      <c r="K126" s="27">
        <v>0</v>
      </c>
      <c r="L126" s="16" t="s">
        <v>196</v>
      </c>
    </row>
    <row r="127" spans="2:12" ht="51" x14ac:dyDescent="0.25">
      <c r="B127" s="18">
        <v>36</v>
      </c>
      <c r="C127" s="19" t="s">
        <v>180</v>
      </c>
      <c r="D127" s="20" t="s">
        <v>212</v>
      </c>
      <c r="E127" s="19" t="s">
        <v>192</v>
      </c>
      <c r="F127" s="19" t="s">
        <v>26</v>
      </c>
      <c r="G127" s="22">
        <v>5199.8</v>
      </c>
      <c r="H127" s="21">
        <v>0</v>
      </c>
      <c r="I127" s="21">
        <v>0</v>
      </c>
      <c r="J127" s="22">
        <v>5199.8</v>
      </c>
      <c r="K127" s="27">
        <v>0</v>
      </c>
      <c r="L127" s="16" t="s">
        <v>196</v>
      </c>
    </row>
    <row r="128" spans="2:12" ht="51" x14ac:dyDescent="0.25">
      <c r="B128" s="18">
        <v>37</v>
      </c>
      <c r="C128" s="19" t="s">
        <v>180</v>
      </c>
      <c r="D128" s="20" t="s">
        <v>213</v>
      </c>
      <c r="E128" s="19" t="s">
        <v>194</v>
      </c>
      <c r="F128" s="19" t="s">
        <v>195</v>
      </c>
      <c r="G128" s="22">
        <v>202.5</v>
      </c>
      <c r="H128" s="21">
        <v>0</v>
      </c>
      <c r="I128" s="21">
        <v>0</v>
      </c>
      <c r="J128" s="22">
        <v>202.5</v>
      </c>
      <c r="K128" s="27">
        <v>0</v>
      </c>
      <c r="L128" s="16" t="s">
        <v>196</v>
      </c>
    </row>
    <row r="129" spans="2:12" ht="51" x14ac:dyDescent="0.25">
      <c r="B129" s="18">
        <v>38</v>
      </c>
      <c r="C129" s="19" t="s">
        <v>217</v>
      </c>
      <c r="D129" s="20" t="s">
        <v>219</v>
      </c>
      <c r="E129" s="19" t="s">
        <v>215</v>
      </c>
      <c r="F129" s="19" t="s">
        <v>195</v>
      </c>
      <c r="G129" s="27">
        <v>800</v>
      </c>
      <c r="H129" s="21">
        <v>0</v>
      </c>
      <c r="I129" s="27">
        <v>0</v>
      </c>
      <c r="J129" s="27">
        <v>800</v>
      </c>
      <c r="K129" s="27">
        <v>0</v>
      </c>
      <c r="L129" s="16" t="s">
        <v>23</v>
      </c>
    </row>
    <row r="130" spans="2:12" ht="32.25" customHeight="1" x14ac:dyDescent="0.25">
      <c r="B130" s="18"/>
      <c r="C130" s="34" t="s">
        <v>20</v>
      </c>
      <c r="D130" s="16" t="s">
        <v>18</v>
      </c>
      <c r="E130" s="18" t="s">
        <v>18</v>
      </c>
      <c r="F130" s="18"/>
      <c r="G130" s="29">
        <f>SUM(G92:G129)</f>
        <v>8256553.2800000003</v>
      </c>
      <c r="H130" s="29">
        <f t="shared" ref="H130:K130" si="3">SUM(H92:H129)</f>
        <v>0</v>
      </c>
      <c r="I130" s="29">
        <f t="shared" si="3"/>
        <v>0</v>
      </c>
      <c r="J130" s="29">
        <f>SUM(J92:J129)</f>
        <v>8256553.2800000003</v>
      </c>
      <c r="K130" s="29">
        <f t="shared" si="3"/>
        <v>0</v>
      </c>
      <c r="L130" s="23" t="s">
        <v>18</v>
      </c>
    </row>
    <row r="131" spans="2:12" ht="63.75" x14ac:dyDescent="0.25">
      <c r="B131" s="18">
        <v>1</v>
      </c>
      <c r="C131" s="35" t="s">
        <v>221</v>
      </c>
      <c r="D131" s="16" t="s">
        <v>222</v>
      </c>
      <c r="E131" s="18" t="s">
        <v>223</v>
      </c>
      <c r="F131" s="18" t="s">
        <v>224</v>
      </c>
      <c r="G131" s="27">
        <v>895.49199999999996</v>
      </c>
      <c r="H131" s="27">
        <v>895.49199999999996</v>
      </c>
      <c r="I131" s="27">
        <v>0</v>
      </c>
      <c r="J131" s="27">
        <v>0</v>
      </c>
      <c r="K131" s="27">
        <v>0</v>
      </c>
      <c r="L131" s="16" t="s">
        <v>225</v>
      </c>
    </row>
    <row r="132" spans="2:12" ht="51" x14ac:dyDescent="0.25">
      <c r="B132" s="18">
        <v>2</v>
      </c>
      <c r="C132" s="36"/>
      <c r="D132" s="16" t="s">
        <v>226</v>
      </c>
      <c r="E132" s="18" t="s">
        <v>227</v>
      </c>
      <c r="F132" s="18" t="s">
        <v>224</v>
      </c>
      <c r="G132" s="27">
        <v>1580.9</v>
      </c>
      <c r="H132" s="27">
        <v>1580.9</v>
      </c>
      <c r="I132" s="27">
        <v>0</v>
      </c>
      <c r="J132" s="27">
        <v>0</v>
      </c>
      <c r="K132" s="27">
        <v>0</v>
      </c>
      <c r="L132" s="16" t="s">
        <v>228</v>
      </c>
    </row>
    <row r="133" spans="2:12" ht="140.25" x14ac:dyDescent="0.25">
      <c r="B133" s="18">
        <v>3</v>
      </c>
      <c r="C133" s="36"/>
      <c r="D133" s="16" t="s">
        <v>229</v>
      </c>
      <c r="E133" s="18" t="s">
        <v>230</v>
      </c>
      <c r="F133" s="18" t="s">
        <v>224</v>
      </c>
      <c r="G133" s="33">
        <v>0</v>
      </c>
      <c r="H133" s="33">
        <v>1067.336</v>
      </c>
      <c r="I133" s="27">
        <v>0</v>
      </c>
      <c r="J133" s="27">
        <v>0</v>
      </c>
      <c r="K133" s="27">
        <v>0</v>
      </c>
      <c r="L133" s="16" t="s">
        <v>231</v>
      </c>
    </row>
    <row r="134" spans="2:12" ht="89.25" x14ac:dyDescent="0.25">
      <c r="B134" s="18">
        <v>4</v>
      </c>
      <c r="C134" s="37"/>
      <c r="D134" s="16" t="s">
        <v>232</v>
      </c>
      <c r="E134" s="18" t="s">
        <v>233</v>
      </c>
      <c r="F134" s="18" t="s">
        <v>224</v>
      </c>
      <c r="G134" s="27">
        <v>0</v>
      </c>
      <c r="H134" s="27">
        <v>3000</v>
      </c>
      <c r="I134" s="27">
        <v>0</v>
      </c>
      <c r="J134" s="27">
        <v>0</v>
      </c>
      <c r="K134" s="27">
        <v>0</v>
      </c>
      <c r="L134" s="23" t="s">
        <v>234</v>
      </c>
    </row>
    <row r="135" spans="2:12" ht="25.5" x14ac:dyDescent="0.25">
      <c r="B135" s="18">
        <v>5</v>
      </c>
      <c r="C135" s="35" t="s">
        <v>235</v>
      </c>
      <c r="D135" s="16" t="s">
        <v>236</v>
      </c>
      <c r="E135" s="18" t="s">
        <v>237</v>
      </c>
      <c r="F135" s="18" t="s">
        <v>195</v>
      </c>
      <c r="G135" s="27">
        <v>7496.9859999999999</v>
      </c>
      <c r="H135" s="27">
        <v>7496.9859999999999</v>
      </c>
      <c r="I135" s="27">
        <v>0</v>
      </c>
      <c r="J135" s="27">
        <v>0</v>
      </c>
      <c r="K135" s="27">
        <v>0</v>
      </c>
      <c r="L135" s="23" t="s">
        <v>234</v>
      </c>
    </row>
    <row r="136" spans="2:12" ht="38.25" x14ac:dyDescent="0.25">
      <c r="B136" s="18">
        <v>6</v>
      </c>
      <c r="C136" s="36"/>
      <c r="D136" s="16" t="s">
        <v>238</v>
      </c>
      <c r="E136" s="18" t="s">
        <v>239</v>
      </c>
      <c r="F136" s="18" t="s">
        <v>224</v>
      </c>
      <c r="G136" s="27">
        <v>19386.400000000001</v>
      </c>
      <c r="H136" s="27">
        <v>19386.400000000001</v>
      </c>
      <c r="I136" s="27">
        <v>0</v>
      </c>
      <c r="J136" s="27">
        <v>0</v>
      </c>
      <c r="K136" s="27">
        <v>0</v>
      </c>
      <c r="L136" s="23" t="s">
        <v>234</v>
      </c>
    </row>
    <row r="137" spans="2:12" ht="38.25" x14ac:dyDescent="0.25">
      <c r="B137" s="18">
        <v>7</v>
      </c>
      <c r="C137" s="37"/>
      <c r="D137" s="16" t="s">
        <v>240</v>
      </c>
      <c r="E137" s="18" t="s">
        <v>241</v>
      </c>
      <c r="F137" s="18" t="s">
        <v>224</v>
      </c>
      <c r="G137" s="27"/>
      <c r="H137" s="27">
        <v>16564.900000000001</v>
      </c>
      <c r="I137" s="27">
        <v>0</v>
      </c>
      <c r="J137" s="27">
        <v>0</v>
      </c>
      <c r="K137" s="27">
        <v>0</v>
      </c>
      <c r="L137" s="23" t="s">
        <v>242</v>
      </c>
    </row>
    <row r="138" spans="2:12" x14ac:dyDescent="0.25">
      <c r="B138" s="18"/>
      <c r="C138" s="28" t="s">
        <v>17</v>
      </c>
      <c r="D138" s="16" t="s">
        <v>18</v>
      </c>
      <c r="E138" s="18" t="s">
        <v>18</v>
      </c>
      <c r="F138" s="18" t="s">
        <v>18</v>
      </c>
      <c r="G138" s="27">
        <f>G131+G132+G133+G134+G135+G136+G137</f>
        <v>29359.778000000002</v>
      </c>
      <c r="H138" s="27">
        <f>H131+H132+H133+H134+H135+H136+H137</f>
        <v>49992.014000000003</v>
      </c>
      <c r="I138" s="27">
        <v>0</v>
      </c>
      <c r="J138" s="27">
        <v>0</v>
      </c>
      <c r="K138" s="27">
        <v>0</v>
      </c>
      <c r="L138" s="23" t="s">
        <v>18</v>
      </c>
    </row>
    <row r="139" spans="2:12" x14ac:dyDescent="0.25">
      <c r="B139" s="38" t="s">
        <v>15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40"/>
    </row>
    <row r="140" spans="2:12" ht="63.75" x14ac:dyDescent="0.25">
      <c r="B140" s="41">
        <v>1</v>
      </c>
      <c r="C140" s="35" t="s">
        <v>221</v>
      </c>
      <c r="D140" s="16" t="s">
        <v>243</v>
      </c>
      <c r="E140" s="18" t="s">
        <v>223</v>
      </c>
      <c r="F140" s="18" t="s">
        <v>224</v>
      </c>
      <c r="G140" s="27">
        <v>445.4</v>
      </c>
      <c r="H140" s="27">
        <v>0</v>
      </c>
      <c r="I140" s="27">
        <v>445.4</v>
      </c>
      <c r="J140" s="27">
        <v>0</v>
      </c>
      <c r="K140" s="27">
        <v>0</v>
      </c>
      <c r="L140" s="16" t="s">
        <v>244</v>
      </c>
    </row>
    <row r="141" spans="2:12" ht="51" x14ac:dyDescent="0.25">
      <c r="B141" s="41">
        <v>2</v>
      </c>
      <c r="C141" s="36"/>
      <c r="D141" s="16" t="s">
        <v>245</v>
      </c>
      <c r="E141" s="18" t="s">
        <v>227</v>
      </c>
      <c r="F141" s="18" t="s">
        <v>224</v>
      </c>
      <c r="G141" s="27">
        <v>1794.8</v>
      </c>
      <c r="H141" s="27">
        <v>0</v>
      </c>
      <c r="I141" s="27">
        <v>1794.8</v>
      </c>
      <c r="J141" s="27">
        <v>0</v>
      </c>
      <c r="K141" s="27">
        <v>0</v>
      </c>
      <c r="L141" s="16" t="s">
        <v>246</v>
      </c>
    </row>
    <row r="142" spans="2:12" ht="140.25" x14ac:dyDescent="0.25">
      <c r="B142" s="41">
        <v>3</v>
      </c>
      <c r="C142" s="36"/>
      <c r="D142" s="16" t="s">
        <v>247</v>
      </c>
      <c r="E142" s="18" t="s">
        <v>230</v>
      </c>
      <c r="F142" s="18" t="s">
        <v>224</v>
      </c>
      <c r="G142" s="27">
        <v>0</v>
      </c>
      <c r="H142" s="27">
        <v>0</v>
      </c>
      <c r="I142" s="27">
        <v>3587.3359999999998</v>
      </c>
      <c r="J142" s="27">
        <v>0</v>
      </c>
      <c r="K142" s="27">
        <v>0</v>
      </c>
      <c r="L142" s="16" t="s">
        <v>248</v>
      </c>
    </row>
    <row r="143" spans="2:12" ht="89.25" x14ac:dyDescent="0.25">
      <c r="B143" s="41">
        <v>4</v>
      </c>
      <c r="C143" s="37"/>
      <c r="D143" s="16" t="s">
        <v>249</v>
      </c>
      <c r="E143" s="18" t="s">
        <v>233</v>
      </c>
      <c r="F143" s="18" t="s">
        <v>224</v>
      </c>
      <c r="G143" s="27">
        <v>0</v>
      </c>
      <c r="H143" s="27">
        <v>0</v>
      </c>
      <c r="I143" s="27">
        <v>3000</v>
      </c>
      <c r="J143" s="27">
        <v>0</v>
      </c>
      <c r="K143" s="27">
        <v>0</v>
      </c>
      <c r="L143" s="16" t="s">
        <v>246</v>
      </c>
    </row>
    <row r="144" spans="2:12" ht="51" x14ac:dyDescent="0.25">
      <c r="B144" s="41"/>
      <c r="C144" s="18" t="s">
        <v>235</v>
      </c>
      <c r="D144" s="16" t="s">
        <v>250</v>
      </c>
      <c r="E144" s="18" t="s">
        <v>241</v>
      </c>
      <c r="F144" s="18" t="s">
        <v>224</v>
      </c>
      <c r="G144" s="27">
        <v>0</v>
      </c>
      <c r="H144" s="27">
        <v>0</v>
      </c>
      <c r="I144" s="27">
        <v>23996.5</v>
      </c>
      <c r="J144" s="27">
        <v>0</v>
      </c>
      <c r="K144" s="27">
        <v>0</v>
      </c>
      <c r="L144" s="16" t="s">
        <v>251</v>
      </c>
    </row>
    <row r="145" spans="2:12" ht="25.5" x14ac:dyDescent="0.25">
      <c r="B145" s="18"/>
      <c r="C145" s="34" t="s">
        <v>19</v>
      </c>
      <c r="D145" s="16" t="s">
        <v>18</v>
      </c>
      <c r="E145" s="18" t="s">
        <v>18</v>
      </c>
      <c r="F145" s="18" t="s">
        <v>18</v>
      </c>
      <c r="G145" s="27">
        <f>G140+G141+G142+G143+G144</f>
        <v>2240.1999999999998</v>
      </c>
      <c r="H145" s="27">
        <v>0</v>
      </c>
      <c r="I145" s="27">
        <f>I140+I141+I142+I143+I144</f>
        <v>32824.036</v>
      </c>
      <c r="J145" s="27">
        <v>0</v>
      </c>
      <c r="K145" s="27">
        <v>0</v>
      </c>
      <c r="L145" s="23" t="s">
        <v>18</v>
      </c>
    </row>
    <row r="146" spans="2:12" x14ac:dyDescent="0.25">
      <c r="B146" s="38" t="s">
        <v>21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40"/>
    </row>
    <row r="147" spans="2:12" ht="63.75" x14ac:dyDescent="0.25">
      <c r="B147" s="18">
        <v>1</v>
      </c>
      <c r="C147" s="35" t="s">
        <v>221</v>
      </c>
      <c r="D147" s="16" t="s">
        <v>252</v>
      </c>
      <c r="E147" s="18" t="s">
        <v>223</v>
      </c>
      <c r="F147" s="18" t="s">
        <v>224</v>
      </c>
      <c r="G147" s="27">
        <v>0</v>
      </c>
      <c r="H147" s="27">
        <v>0</v>
      </c>
      <c r="I147" s="27">
        <v>0</v>
      </c>
      <c r="J147" s="27">
        <v>5365.4</v>
      </c>
      <c r="K147" s="27">
        <v>0</v>
      </c>
      <c r="L147" s="16" t="s">
        <v>253</v>
      </c>
    </row>
    <row r="148" spans="2:12" ht="51" x14ac:dyDescent="0.25">
      <c r="B148" s="18">
        <v>2</v>
      </c>
      <c r="C148" s="36"/>
      <c r="D148" s="16" t="s">
        <v>254</v>
      </c>
      <c r="E148" s="18" t="s">
        <v>227</v>
      </c>
      <c r="F148" s="18" t="s">
        <v>224</v>
      </c>
      <c r="G148" s="27">
        <v>1794.8</v>
      </c>
      <c r="H148" s="27">
        <v>0</v>
      </c>
      <c r="I148" s="27">
        <v>0</v>
      </c>
      <c r="J148" s="27">
        <v>1794.8</v>
      </c>
      <c r="K148" s="27">
        <v>0</v>
      </c>
      <c r="L148" s="16" t="s">
        <v>255</v>
      </c>
    </row>
    <row r="149" spans="2:12" ht="140.25" x14ac:dyDescent="0.25">
      <c r="B149" s="18">
        <v>3</v>
      </c>
      <c r="C149" s="36"/>
      <c r="D149" s="16" t="s">
        <v>256</v>
      </c>
      <c r="E149" s="18" t="s">
        <v>230</v>
      </c>
      <c r="F149" s="18" t="s">
        <v>224</v>
      </c>
      <c r="G149" s="27">
        <v>0</v>
      </c>
      <c r="H149" s="27">
        <v>0</v>
      </c>
      <c r="I149" s="27">
        <v>0</v>
      </c>
      <c r="J149" s="27">
        <v>3587.3359999999998</v>
      </c>
      <c r="K149" s="27">
        <v>0</v>
      </c>
      <c r="L149" s="16" t="s">
        <v>257</v>
      </c>
    </row>
    <row r="150" spans="2:12" ht="89.25" x14ac:dyDescent="0.25">
      <c r="B150" s="18">
        <v>4</v>
      </c>
      <c r="C150" s="37"/>
      <c r="D150" s="16" t="s">
        <v>258</v>
      </c>
      <c r="E150" s="18" t="s">
        <v>233</v>
      </c>
      <c r="F150" s="18" t="s">
        <v>224</v>
      </c>
      <c r="G150" s="27">
        <v>0</v>
      </c>
      <c r="H150" s="27">
        <v>0</v>
      </c>
      <c r="I150" s="27">
        <v>0</v>
      </c>
      <c r="J150" s="27">
        <v>3000</v>
      </c>
      <c r="K150" s="27">
        <v>0</v>
      </c>
      <c r="L150" s="16" t="s">
        <v>255</v>
      </c>
    </row>
    <row r="151" spans="2:12" ht="51" x14ac:dyDescent="0.25">
      <c r="B151" s="18">
        <v>5</v>
      </c>
      <c r="C151" s="18" t="s">
        <v>235</v>
      </c>
      <c r="D151" s="16" t="s">
        <v>259</v>
      </c>
      <c r="E151" s="18" t="s">
        <v>241</v>
      </c>
      <c r="F151" s="18" t="s">
        <v>224</v>
      </c>
      <c r="G151" s="27">
        <v>0</v>
      </c>
      <c r="H151" s="27">
        <v>0</v>
      </c>
      <c r="I151" s="27">
        <v>0</v>
      </c>
      <c r="J151" s="27">
        <v>23996.5</v>
      </c>
      <c r="K151" s="27">
        <v>0</v>
      </c>
      <c r="L151" s="16" t="s">
        <v>260</v>
      </c>
    </row>
    <row r="152" spans="2:12" ht="25.5" x14ac:dyDescent="0.25">
      <c r="B152" s="18"/>
      <c r="C152" s="34" t="s">
        <v>20</v>
      </c>
      <c r="D152" s="16" t="s">
        <v>18</v>
      </c>
      <c r="E152" s="18" t="s">
        <v>18</v>
      </c>
      <c r="F152" s="18" t="s">
        <v>18</v>
      </c>
      <c r="G152" s="27">
        <f>G147+G148+G149+G150+G151</f>
        <v>1794.8</v>
      </c>
      <c r="H152" s="27">
        <v>0</v>
      </c>
      <c r="I152" s="27">
        <v>0</v>
      </c>
      <c r="J152" s="27">
        <f>J147+J148+J149+J150+J151</f>
        <v>37744.036</v>
      </c>
      <c r="K152" s="27">
        <v>0</v>
      </c>
      <c r="L152" s="23" t="s">
        <v>18</v>
      </c>
    </row>
    <row r="153" spans="2:12" ht="38.25" x14ac:dyDescent="0.25">
      <c r="B153" s="18">
        <v>1</v>
      </c>
      <c r="C153" s="18" t="s">
        <v>274</v>
      </c>
      <c r="D153" s="16" t="s">
        <v>261</v>
      </c>
      <c r="E153" s="18" t="s">
        <v>262</v>
      </c>
      <c r="F153" s="18" t="s">
        <v>263</v>
      </c>
      <c r="G153" s="21">
        <v>15711.13</v>
      </c>
      <c r="H153" s="27">
        <v>0</v>
      </c>
      <c r="I153" s="21">
        <v>15711.13</v>
      </c>
      <c r="J153" s="27">
        <v>0</v>
      </c>
      <c r="K153" s="27">
        <v>0</v>
      </c>
      <c r="L153" s="16" t="s">
        <v>264</v>
      </c>
    </row>
    <row r="154" spans="2:12" ht="38.25" x14ac:dyDescent="0.25">
      <c r="B154" s="18">
        <v>2</v>
      </c>
      <c r="C154" s="18" t="s">
        <v>274</v>
      </c>
      <c r="D154" s="16" t="s">
        <v>265</v>
      </c>
      <c r="E154" s="18" t="s">
        <v>266</v>
      </c>
      <c r="F154" s="18" t="s">
        <v>263</v>
      </c>
      <c r="G154" s="27">
        <v>302.2</v>
      </c>
      <c r="H154" s="27">
        <v>0</v>
      </c>
      <c r="I154" s="27">
        <v>302.2</v>
      </c>
      <c r="J154" s="27">
        <v>0</v>
      </c>
      <c r="K154" s="27">
        <v>0</v>
      </c>
      <c r="L154" s="16" t="s">
        <v>264</v>
      </c>
    </row>
    <row r="155" spans="2:12" ht="38.25" x14ac:dyDescent="0.25">
      <c r="B155" s="18">
        <v>3</v>
      </c>
      <c r="C155" s="18" t="s">
        <v>274</v>
      </c>
      <c r="D155" s="16" t="s">
        <v>267</v>
      </c>
      <c r="E155" s="18" t="s">
        <v>268</v>
      </c>
      <c r="F155" s="18" t="s">
        <v>263</v>
      </c>
      <c r="G155" s="22">
        <v>676.96</v>
      </c>
      <c r="H155" s="33">
        <v>0</v>
      </c>
      <c r="I155" s="21">
        <v>676.96</v>
      </c>
      <c r="J155" s="27">
        <v>0</v>
      </c>
      <c r="K155" s="27">
        <v>0</v>
      </c>
      <c r="L155" s="16" t="s">
        <v>264</v>
      </c>
    </row>
    <row r="156" spans="2:12" ht="38.25" x14ac:dyDescent="0.25">
      <c r="B156" s="18">
        <v>4</v>
      </c>
      <c r="C156" s="18" t="s">
        <v>274</v>
      </c>
      <c r="D156" s="16" t="s">
        <v>269</v>
      </c>
      <c r="E156" s="18" t="s">
        <v>270</v>
      </c>
      <c r="F156" s="18" t="s">
        <v>263</v>
      </c>
      <c r="G156" s="22">
        <v>1000</v>
      </c>
      <c r="H156" s="33">
        <v>0</v>
      </c>
      <c r="I156" s="21">
        <v>1000</v>
      </c>
      <c r="J156" s="27">
        <v>0</v>
      </c>
      <c r="K156" s="27">
        <v>0</v>
      </c>
      <c r="L156" s="16" t="s">
        <v>264</v>
      </c>
    </row>
    <row r="157" spans="2:12" x14ac:dyDescent="0.25">
      <c r="B157" s="18"/>
      <c r="C157" s="28" t="s">
        <v>17</v>
      </c>
      <c r="D157" s="16" t="s">
        <v>18</v>
      </c>
      <c r="E157" s="18" t="s">
        <v>18</v>
      </c>
      <c r="F157" s="18"/>
      <c r="G157" s="27">
        <f>G153+G154+G155+G156</f>
        <v>17690.29</v>
      </c>
      <c r="H157" s="27">
        <v>0</v>
      </c>
      <c r="I157" s="27">
        <f>I153+I154+I155+I156</f>
        <v>17690.29</v>
      </c>
      <c r="J157" s="27">
        <v>0</v>
      </c>
      <c r="K157" s="27">
        <v>0</v>
      </c>
      <c r="L157" s="23" t="s">
        <v>18</v>
      </c>
    </row>
    <row r="158" spans="2:12" x14ac:dyDescent="0.25">
      <c r="B158" s="38" t="s">
        <v>15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40"/>
    </row>
    <row r="159" spans="2:12" ht="38.25" x14ac:dyDescent="0.25">
      <c r="B159" s="41">
        <v>1</v>
      </c>
      <c r="C159" s="18" t="s">
        <v>274</v>
      </c>
      <c r="D159" s="42" t="s">
        <v>271</v>
      </c>
      <c r="E159" s="18" t="s">
        <v>262</v>
      </c>
      <c r="F159" s="18" t="s">
        <v>263</v>
      </c>
      <c r="G159" s="22">
        <v>14519.4</v>
      </c>
      <c r="H159" s="41">
        <v>0</v>
      </c>
      <c r="I159" s="22">
        <v>0</v>
      </c>
      <c r="J159" s="22">
        <v>14519.4</v>
      </c>
      <c r="K159" s="41">
        <v>0</v>
      </c>
      <c r="L159" s="23" t="s">
        <v>272</v>
      </c>
    </row>
    <row r="160" spans="2:12" ht="38.25" x14ac:dyDescent="0.25">
      <c r="B160" s="41">
        <v>2</v>
      </c>
      <c r="C160" s="18" t="s">
        <v>274</v>
      </c>
      <c r="D160" s="42" t="s">
        <v>273</v>
      </c>
      <c r="E160" s="18" t="s">
        <v>266</v>
      </c>
      <c r="F160" s="18" t="s">
        <v>263</v>
      </c>
      <c r="G160" s="41">
        <v>302.2</v>
      </c>
      <c r="H160" s="41">
        <v>0</v>
      </c>
      <c r="I160" s="22">
        <v>0</v>
      </c>
      <c r="J160" s="41">
        <v>302.2</v>
      </c>
      <c r="K160" s="41">
        <v>0</v>
      </c>
      <c r="L160" s="23" t="s">
        <v>272</v>
      </c>
    </row>
    <row r="161" spans="2:12" ht="38.25" x14ac:dyDescent="0.25">
      <c r="B161" s="41">
        <v>3</v>
      </c>
      <c r="C161" s="18" t="s">
        <v>274</v>
      </c>
      <c r="D161" s="42" t="s">
        <v>271</v>
      </c>
      <c r="E161" s="18" t="s">
        <v>268</v>
      </c>
      <c r="F161" s="18" t="s">
        <v>263</v>
      </c>
      <c r="G161" s="41">
        <v>676.96</v>
      </c>
      <c r="H161" s="41">
        <v>0</v>
      </c>
      <c r="I161" s="22">
        <v>0</v>
      </c>
      <c r="J161" s="41">
        <v>676.96</v>
      </c>
      <c r="K161" s="41">
        <v>0</v>
      </c>
      <c r="L161" s="23" t="s">
        <v>272</v>
      </c>
    </row>
    <row r="162" spans="2:12" ht="38.25" x14ac:dyDescent="0.25">
      <c r="B162" s="41">
        <v>4</v>
      </c>
      <c r="C162" s="18" t="s">
        <v>274</v>
      </c>
      <c r="D162" s="42" t="s">
        <v>271</v>
      </c>
      <c r="E162" s="18" t="s">
        <v>270</v>
      </c>
      <c r="F162" s="18" t="s">
        <v>263</v>
      </c>
      <c r="G162" s="22">
        <v>1000</v>
      </c>
      <c r="H162" s="41">
        <v>0</v>
      </c>
      <c r="I162" s="22">
        <v>0</v>
      </c>
      <c r="J162" s="22">
        <v>1000</v>
      </c>
      <c r="K162" s="41">
        <v>0</v>
      </c>
      <c r="L162" s="23" t="s">
        <v>272</v>
      </c>
    </row>
    <row r="163" spans="2:12" ht="25.5" x14ac:dyDescent="0.25">
      <c r="B163" s="18"/>
      <c r="C163" s="34" t="s">
        <v>19</v>
      </c>
      <c r="D163" s="16" t="s">
        <v>18</v>
      </c>
      <c r="E163" s="18" t="s">
        <v>18</v>
      </c>
      <c r="F163" s="18"/>
      <c r="G163" s="27">
        <f>G159+G160+G161+G162</f>
        <v>16498.560000000001</v>
      </c>
      <c r="H163" s="41">
        <v>0</v>
      </c>
      <c r="I163" s="22">
        <v>0</v>
      </c>
      <c r="J163" s="27">
        <f>J159+J160+J161+J162</f>
        <v>16498.560000000001</v>
      </c>
      <c r="K163" s="41">
        <v>0</v>
      </c>
      <c r="L163" s="23" t="s">
        <v>18</v>
      </c>
    </row>
    <row r="164" spans="2:12" x14ac:dyDescent="0.25">
      <c r="B164" s="38" t="s">
        <v>21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40"/>
    </row>
    <row r="165" spans="2:12" ht="25.5" x14ac:dyDescent="0.25">
      <c r="B165" s="18"/>
      <c r="C165" s="34" t="s">
        <v>20</v>
      </c>
      <c r="D165" s="16" t="s">
        <v>18</v>
      </c>
      <c r="E165" s="18" t="s">
        <v>18</v>
      </c>
      <c r="F165" s="18"/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3" t="s">
        <v>18</v>
      </c>
    </row>
    <row r="166" spans="2:12" ht="51" x14ac:dyDescent="0.25">
      <c r="B166" s="18">
        <v>1</v>
      </c>
      <c r="C166" s="18" t="s">
        <v>275</v>
      </c>
      <c r="D166" s="18" t="s">
        <v>276</v>
      </c>
      <c r="E166" s="18" t="s">
        <v>277</v>
      </c>
      <c r="F166" s="18" t="s">
        <v>278</v>
      </c>
      <c r="G166" s="27">
        <v>15516.05</v>
      </c>
      <c r="H166" s="27">
        <v>0</v>
      </c>
      <c r="I166" s="27">
        <f>G166</f>
        <v>15516.05</v>
      </c>
      <c r="J166" s="27">
        <v>0</v>
      </c>
      <c r="K166" s="27">
        <v>0</v>
      </c>
      <c r="L166" s="16" t="s">
        <v>264</v>
      </c>
    </row>
    <row r="167" spans="2:12" ht="51" x14ac:dyDescent="0.25">
      <c r="B167" s="18">
        <f>B166+1</f>
        <v>2</v>
      </c>
      <c r="C167" s="18" t="s">
        <v>275</v>
      </c>
      <c r="D167" s="18" t="s">
        <v>279</v>
      </c>
      <c r="E167" s="18" t="s">
        <v>280</v>
      </c>
      <c r="F167" s="18" t="s">
        <v>278</v>
      </c>
      <c r="G167" s="27">
        <v>374.65</v>
      </c>
      <c r="H167" s="27">
        <v>0</v>
      </c>
      <c r="I167" s="27">
        <f>G167</f>
        <v>374.65</v>
      </c>
      <c r="J167" s="27">
        <v>0</v>
      </c>
      <c r="K167" s="27">
        <v>0</v>
      </c>
      <c r="L167" s="16" t="s">
        <v>264</v>
      </c>
    </row>
    <row r="168" spans="2:12" ht="51" x14ac:dyDescent="0.25">
      <c r="B168" s="18">
        <f t="shared" ref="B168:B169" si="4">B167+1</f>
        <v>3</v>
      </c>
      <c r="C168" s="18" t="s">
        <v>275</v>
      </c>
      <c r="D168" s="18" t="s">
        <v>281</v>
      </c>
      <c r="E168" s="18" t="s">
        <v>282</v>
      </c>
      <c r="F168" s="18" t="s">
        <v>278</v>
      </c>
      <c r="G168" s="33">
        <v>423.4</v>
      </c>
      <c r="H168" s="33">
        <f>G168</f>
        <v>423.4</v>
      </c>
      <c r="I168" s="27">
        <v>0</v>
      </c>
      <c r="J168" s="27">
        <v>0</v>
      </c>
      <c r="K168" s="27">
        <v>0</v>
      </c>
      <c r="L168" s="16" t="s">
        <v>234</v>
      </c>
    </row>
    <row r="169" spans="2:12" ht="51" x14ac:dyDescent="0.25">
      <c r="B169" s="18">
        <f t="shared" si="4"/>
        <v>4</v>
      </c>
      <c r="C169" s="18" t="s">
        <v>275</v>
      </c>
      <c r="D169" s="18" t="s">
        <v>283</v>
      </c>
      <c r="E169" s="18" t="s">
        <v>284</v>
      </c>
      <c r="F169" s="18" t="s">
        <v>278</v>
      </c>
      <c r="G169" s="27">
        <v>545.9</v>
      </c>
      <c r="H169" s="27">
        <f>G169</f>
        <v>545.9</v>
      </c>
      <c r="I169" s="27">
        <v>0</v>
      </c>
      <c r="J169" s="27">
        <v>0</v>
      </c>
      <c r="K169" s="27">
        <v>0</v>
      </c>
      <c r="L169" s="23" t="s">
        <v>234</v>
      </c>
    </row>
    <row r="170" spans="2:12" x14ac:dyDescent="0.25">
      <c r="B170" s="18"/>
      <c r="C170" s="28" t="s">
        <v>17</v>
      </c>
      <c r="D170" s="16" t="s">
        <v>18</v>
      </c>
      <c r="E170" s="18" t="s">
        <v>18</v>
      </c>
      <c r="F170" s="18"/>
      <c r="G170" s="27">
        <f>G166+G167+G168+G169</f>
        <v>16860</v>
      </c>
      <c r="H170" s="27">
        <f>H166+H167+H168+H169</f>
        <v>969.3</v>
      </c>
      <c r="I170" s="27">
        <f>I166+I167+I168+I169</f>
        <v>15890.699999999999</v>
      </c>
      <c r="J170" s="27">
        <v>0</v>
      </c>
      <c r="K170" s="27">
        <v>0</v>
      </c>
      <c r="L170" s="23" t="s">
        <v>18</v>
      </c>
    </row>
    <row r="171" spans="2:12" x14ac:dyDescent="0.25">
      <c r="B171" s="38" t="s">
        <v>15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40"/>
    </row>
    <row r="172" spans="2:12" ht="25.5" x14ac:dyDescent="0.25">
      <c r="B172" s="18"/>
      <c r="C172" s="34" t="s">
        <v>19</v>
      </c>
      <c r="D172" s="16" t="s">
        <v>18</v>
      </c>
      <c r="E172" s="18" t="s">
        <v>18</v>
      </c>
      <c r="F172" s="18"/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3" t="s">
        <v>18</v>
      </c>
    </row>
    <row r="173" spans="2:12" x14ac:dyDescent="0.25">
      <c r="B173" s="38" t="s">
        <v>21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40"/>
    </row>
    <row r="174" spans="2:12" ht="25.5" x14ac:dyDescent="0.25">
      <c r="B174" s="18"/>
      <c r="C174" s="34" t="s">
        <v>20</v>
      </c>
      <c r="D174" s="16" t="s">
        <v>18</v>
      </c>
      <c r="E174" s="18" t="s">
        <v>18</v>
      </c>
      <c r="F174" s="18"/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3" t="s">
        <v>18</v>
      </c>
    </row>
    <row r="175" spans="2:12" ht="38.25" x14ac:dyDescent="0.25">
      <c r="B175" s="18">
        <v>1</v>
      </c>
      <c r="C175" s="18" t="s">
        <v>285</v>
      </c>
      <c r="D175" s="16" t="s">
        <v>286</v>
      </c>
      <c r="E175" s="18" t="s">
        <v>287</v>
      </c>
      <c r="F175" s="18" t="s">
        <v>288</v>
      </c>
      <c r="G175" s="21">
        <v>8690</v>
      </c>
      <c r="H175" s="21">
        <v>8690</v>
      </c>
      <c r="I175" s="27">
        <v>0</v>
      </c>
      <c r="J175" s="27">
        <v>0</v>
      </c>
      <c r="K175" s="27">
        <v>0</v>
      </c>
      <c r="L175" s="16" t="s">
        <v>289</v>
      </c>
    </row>
    <row r="176" spans="2:12" ht="38.25" x14ac:dyDescent="0.25">
      <c r="B176" s="18">
        <v>2</v>
      </c>
      <c r="C176" s="18" t="s">
        <v>285</v>
      </c>
      <c r="D176" s="16" t="s">
        <v>286</v>
      </c>
      <c r="E176" s="18" t="s">
        <v>287</v>
      </c>
      <c r="F176" s="18" t="s">
        <v>288</v>
      </c>
      <c r="G176" s="43">
        <v>8690</v>
      </c>
      <c r="H176" s="43">
        <v>8690</v>
      </c>
      <c r="I176" s="27">
        <v>0</v>
      </c>
      <c r="J176" s="27">
        <v>0</v>
      </c>
      <c r="K176" s="27">
        <v>0</v>
      </c>
      <c r="L176" s="16" t="s">
        <v>289</v>
      </c>
    </row>
    <row r="177" spans="2:12" ht="38.25" x14ac:dyDescent="0.25">
      <c r="B177" s="18">
        <v>3</v>
      </c>
      <c r="C177" s="18" t="s">
        <v>285</v>
      </c>
      <c r="D177" s="16" t="s">
        <v>286</v>
      </c>
      <c r="E177" s="18" t="s">
        <v>287</v>
      </c>
      <c r="F177" s="18" t="s">
        <v>288</v>
      </c>
      <c r="G177" s="43">
        <v>6380</v>
      </c>
      <c r="H177" s="43">
        <v>6380</v>
      </c>
      <c r="I177" s="27">
        <v>0</v>
      </c>
      <c r="J177" s="27">
        <v>0</v>
      </c>
      <c r="K177" s="27">
        <v>0</v>
      </c>
      <c r="L177" s="16" t="s">
        <v>289</v>
      </c>
    </row>
    <row r="178" spans="2:12" ht="38.25" x14ac:dyDescent="0.25">
      <c r="B178" s="18">
        <v>4</v>
      </c>
      <c r="C178" s="18" t="s">
        <v>285</v>
      </c>
      <c r="D178" s="16" t="s">
        <v>286</v>
      </c>
      <c r="E178" s="18" t="s">
        <v>287</v>
      </c>
      <c r="F178" s="18" t="s">
        <v>288</v>
      </c>
      <c r="G178" s="21">
        <v>6380</v>
      </c>
      <c r="H178" s="21">
        <v>6380</v>
      </c>
      <c r="I178" s="27">
        <v>0</v>
      </c>
      <c r="J178" s="27">
        <v>0</v>
      </c>
      <c r="K178" s="27">
        <v>0</v>
      </c>
      <c r="L178" s="16" t="s">
        <v>289</v>
      </c>
    </row>
    <row r="179" spans="2:12" ht="38.25" x14ac:dyDescent="0.25">
      <c r="B179" s="18">
        <v>5</v>
      </c>
      <c r="C179" s="18" t="s">
        <v>285</v>
      </c>
      <c r="D179" s="16" t="s">
        <v>286</v>
      </c>
      <c r="E179" s="18" t="s">
        <v>287</v>
      </c>
      <c r="F179" s="18" t="s">
        <v>288</v>
      </c>
      <c r="G179" s="21">
        <v>5170</v>
      </c>
      <c r="H179" s="21">
        <v>5170</v>
      </c>
      <c r="I179" s="27">
        <v>0</v>
      </c>
      <c r="J179" s="27">
        <v>0</v>
      </c>
      <c r="K179" s="27">
        <v>0</v>
      </c>
      <c r="L179" s="16" t="s">
        <v>289</v>
      </c>
    </row>
    <row r="180" spans="2:12" ht="38.25" x14ac:dyDescent="0.25">
      <c r="B180" s="18">
        <v>6</v>
      </c>
      <c r="C180" s="18" t="s">
        <v>285</v>
      </c>
      <c r="D180" s="16" t="s">
        <v>286</v>
      </c>
      <c r="E180" s="18" t="s">
        <v>287</v>
      </c>
      <c r="F180" s="18" t="s">
        <v>278</v>
      </c>
      <c r="G180" s="22">
        <v>5170</v>
      </c>
      <c r="H180" s="22">
        <v>5170</v>
      </c>
      <c r="I180" s="27">
        <v>0</v>
      </c>
      <c r="J180" s="27">
        <v>0</v>
      </c>
      <c r="K180" s="27">
        <v>0</v>
      </c>
      <c r="L180" s="16" t="s">
        <v>290</v>
      </c>
    </row>
    <row r="181" spans="2:12" ht="38.25" x14ac:dyDescent="0.25">
      <c r="B181" s="18">
        <v>7</v>
      </c>
      <c r="C181" s="18" t="s">
        <v>285</v>
      </c>
      <c r="D181" s="16" t="s">
        <v>286</v>
      </c>
      <c r="E181" s="18" t="s">
        <v>291</v>
      </c>
      <c r="F181" s="18" t="s">
        <v>288</v>
      </c>
      <c r="G181" s="22">
        <v>6270</v>
      </c>
      <c r="H181" s="22">
        <v>6270</v>
      </c>
      <c r="I181" s="27">
        <v>0</v>
      </c>
      <c r="J181" s="27">
        <v>0</v>
      </c>
      <c r="K181" s="27">
        <v>0</v>
      </c>
      <c r="L181" s="16" t="s">
        <v>289</v>
      </c>
    </row>
    <row r="182" spans="2:12" ht="38.25" x14ac:dyDescent="0.25">
      <c r="B182" s="18">
        <v>8</v>
      </c>
      <c r="C182" s="18" t="s">
        <v>285</v>
      </c>
      <c r="D182" s="16" t="s">
        <v>286</v>
      </c>
      <c r="E182" s="18" t="s">
        <v>291</v>
      </c>
      <c r="F182" s="18" t="s">
        <v>288</v>
      </c>
      <c r="G182" s="22">
        <v>6270</v>
      </c>
      <c r="H182" s="22">
        <v>6270</v>
      </c>
      <c r="I182" s="27">
        <v>0</v>
      </c>
      <c r="J182" s="27">
        <v>0</v>
      </c>
      <c r="K182" s="27">
        <v>0</v>
      </c>
      <c r="L182" s="16" t="s">
        <v>289</v>
      </c>
    </row>
    <row r="183" spans="2:12" ht="38.25" x14ac:dyDescent="0.25">
      <c r="B183" s="18">
        <v>9</v>
      </c>
      <c r="C183" s="18" t="s">
        <v>285</v>
      </c>
      <c r="D183" s="16" t="s">
        <v>286</v>
      </c>
      <c r="E183" s="18" t="s">
        <v>292</v>
      </c>
      <c r="F183" s="18" t="s">
        <v>278</v>
      </c>
      <c r="G183" s="22">
        <v>4840</v>
      </c>
      <c r="H183" s="22">
        <v>4840</v>
      </c>
      <c r="I183" s="27">
        <v>0</v>
      </c>
      <c r="J183" s="27">
        <v>0</v>
      </c>
      <c r="K183" s="27">
        <v>0</v>
      </c>
      <c r="L183" s="16" t="s">
        <v>289</v>
      </c>
    </row>
    <row r="184" spans="2:12" ht="38.25" x14ac:dyDescent="0.25">
      <c r="B184" s="18">
        <v>10</v>
      </c>
      <c r="C184" s="18" t="s">
        <v>285</v>
      </c>
      <c r="D184" s="16" t="s">
        <v>286</v>
      </c>
      <c r="E184" s="18" t="s">
        <v>293</v>
      </c>
      <c r="F184" s="18" t="s">
        <v>278</v>
      </c>
      <c r="G184" s="22">
        <v>5940</v>
      </c>
      <c r="H184" s="22">
        <v>5940</v>
      </c>
      <c r="I184" s="27">
        <v>0</v>
      </c>
      <c r="J184" s="27">
        <v>0</v>
      </c>
      <c r="K184" s="27">
        <v>0</v>
      </c>
      <c r="L184" s="16" t="s">
        <v>289</v>
      </c>
    </row>
    <row r="185" spans="2:12" ht="38.25" x14ac:dyDescent="0.25">
      <c r="B185" s="18">
        <v>11</v>
      </c>
      <c r="C185" s="18" t="s">
        <v>285</v>
      </c>
      <c r="D185" s="16" t="s">
        <v>286</v>
      </c>
      <c r="E185" s="18" t="s">
        <v>293</v>
      </c>
      <c r="F185" s="18" t="s">
        <v>278</v>
      </c>
      <c r="G185" s="22">
        <v>4400</v>
      </c>
      <c r="H185" s="22">
        <v>4400</v>
      </c>
      <c r="I185" s="27">
        <v>0</v>
      </c>
      <c r="J185" s="27">
        <v>0</v>
      </c>
      <c r="K185" s="27">
        <v>0</v>
      </c>
      <c r="L185" s="16" t="s">
        <v>289</v>
      </c>
    </row>
    <row r="186" spans="2:12" ht="38.25" x14ac:dyDescent="0.25">
      <c r="B186" s="18">
        <v>12</v>
      </c>
      <c r="C186" s="18" t="s">
        <v>285</v>
      </c>
      <c r="D186" s="16" t="s">
        <v>286</v>
      </c>
      <c r="E186" s="18" t="s">
        <v>287</v>
      </c>
      <c r="F186" s="18" t="s">
        <v>278</v>
      </c>
      <c r="G186" s="22">
        <v>5000</v>
      </c>
      <c r="H186" s="22">
        <v>5000</v>
      </c>
      <c r="I186" s="27">
        <v>0</v>
      </c>
      <c r="J186" s="27">
        <v>0</v>
      </c>
      <c r="K186" s="27">
        <v>0</v>
      </c>
      <c r="L186" s="16" t="s">
        <v>290</v>
      </c>
    </row>
    <row r="187" spans="2:12" ht="38.25" x14ac:dyDescent="0.25">
      <c r="B187" s="18">
        <v>13</v>
      </c>
      <c r="C187" s="18" t="s">
        <v>285</v>
      </c>
      <c r="D187" s="16" t="s">
        <v>286</v>
      </c>
      <c r="E187" s="18" t="s">
        <v>287</v>
      </c>
      <c r="F187" s="18" t="s">
        <v>278</v>
      </c>
      <c r="G187" s="22">
        <v>6000</v>
      </c>
      <c r="H187" s="22">
        <v>6000</v>
      </c>
      <c r="I187" s="27">
        <v>0</v>
      </c>
      <c r="J187" s="27">
        <v>0</v>
      </c>
      <c r="K187" s="27">
        <v>0</v>
      </c>
      <c r="L187" s="16" t="s">
        <v>290</v>
      </c>
    </row>
    <row r="188" spans="2:12" ht="38.25" x14ac:dyDescent="0.25">
      <c r="B188" s="18">
        <v>14</v>
      </c>
      <c r="C188" s="18" t="s">
        <v>285</v>
      </c>
      <c r="D188" s="16" t="s">
        <v>286</v>
      </c>
      <c r="E188" s="18" t="s">
        <v>287</v>
      </c>
      <c r="F188" s="18" t="s">
        <v>278</v>
      </c>
      <c r="G188" s="22">
        <v>5084.5</v>
      </c>
      <c r="H188" s="22">
        <v>5084.5</v>
      </c>
      <c r="I188" s="27">
        <v>0</v>
      </c>
      <c r="J188" s="27">
        <v>0</v>
      </c>
      <c r="K188" s="27">
        <v>0</v>
      </c>
      <c r="L188" s="16" t="s">
        <v>290</v>
      </c>
    </row>
    <row r="189" spans="2:12" x14ac:dyDescent="0.25">
      <c r="B189" s="44"/>
      <c r="C189" s="17" t="s">
        <v>17</v>
      </c>
      <c r="D189" s="45" t="s">
        <v>18</v>
      </c>
      <c r="E189" s="44" t="s">
        <v>18</v>
      </c>
      <c r="F189" s="44"/>
      <c r="G189" s="29">
        <f>SUM(G175:G188)</f>
        <v>84284.5</v>
      </c>
      <c r="H189" s="29">
        <f>SUM(H175:H188)</f>
        <v>84284.5</v>
      </c>
      <c r="I189" s="46">
        <v>0</v>
      </c>
      <c r="J189" s="46">
        <v>0</v>
      </c>
      <c r="K189" s="46">
        <v>0</v>
      </c>
      <c r="L189" s="47" t="s">
        <v>18</v>
      </c>
    </row>
    <row r="190" spans="2:12" x14ac:dyDescent="0.25">
      <c r="B190" s="38" t="s">
        <v>15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40"/>
    </row>
    <row r="191" spans="2:12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</row>
    <row r="192" spans="2:12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</row>
    <row r="193" spans="2:12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</row>
    <row r="194" spans="2:12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</row>
  </sheetData>
  <mergeCells count="27">
    <mergeCell ref="B190:L190"/>
    <mergeCell ref="C147:C150"/>
    <mergeCell ref="B158:L158"/>
    <mergeCell ref="B164:L164"/>
    <mergeCell ref="B171:L171"/>
    <mergeCell ref="B173:L173"/>
    <mergeCell ref="C131:C134"/>
    <mergeCell ref="C135:C137"/>
    <mergeCell ref="B139:L139"/>
    <mergeCell ref="C140:C143"/>
    <mergeCell ref="B146:L146"/>
    <mergeCell ref="B1:L1"/>
    <mergeCell ref="B3:B5"/>
    <mergeCell ref="C3:C5"/>
    <mergeCell ref="D3:E3"/>
    <mergeCell ref="F3:F5"/>
    <mergeCell ref="G3:G5"/>
    <mergeCell ref="H3:K3"/>
    <mergeCell ref="L3:L5"/>
    <mergeCell ref="D4:D5"/>
    <mergeCell ref="E4:E5"/>
    <mergeCell ref="B91:L91"/>
    <mergeCell ref="B52:L52"/>
    <mergeCell ref="H4:H5"/>
    <mergeCell ref="I4:J4"/>
    <mergeCell ref="K4:K5"/>
    <mergeCell ref="B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закону № 44-фз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2026-02-04T05:14:12Z</dcterms:modified>
</cp:coreProperties>
</file>