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<sst xmlns="http://schemas.openxmlformats.org/spreadsheetml/2006/main" count="118" uniqueCount="117">
  <si>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</si>
  <si>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</si>
  <si>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</si>
  <si>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</si>
  <si>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</si>
  <si>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</si>
  <si>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</si>
  <si>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</si>
  <si>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</si>
  <si>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</si>
  <si>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</si>
  <si>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</si>
  <si>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</si>
  <si>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</si>
  <si>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</si>
  <si>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</si>
  <si>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</si>
  <si>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</si>
  <si>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</si>
  <si>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</si>
  <si>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</si>
  <si>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</si>
  <si>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</si>
  <si>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</si>
  <si>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</si>
  <si>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</si>
  <si>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</si>
  <si>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</si>
  <si>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</si>
  <si>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</si>
  <si>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</si>
  <si>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</si>
  <si>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</si>
  <si>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</si>
  <si>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</si>
  <si>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</si>
  <si>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</si>
  <si>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</si>
  <si>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</si>
  <si>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</si>
  <si>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</si>
  <si>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</si>
  <si>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</si>
  <si>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</si>
  <si>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</si>
  <si>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</si>
  <si>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</si>
  <si>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</si>
  <si>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</si>
  <si>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</si>
  <si>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</si>
  <si>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</si>
  <si>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</si>
  <si>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</si>
  <si>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</si>
  <si>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</si>
  <si>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</si>
  <si>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</si>
  <si>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</si>
  <si>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</si>
  <si>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</si>
  <si>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</si>
  <si>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</si>
  <si>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</si>
  <si>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</si>
  <si>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</si>
  <si>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</si>
  <si>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</si>
  <si>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</si>
  <si>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</si>
  <si>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</si>
  <si>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</si>
  <si>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</si>
  <si>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</si>
  <si>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</si>
  <si>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</si>
  <si>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</si>
  <si>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</si>
  <si>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</si>
  <si>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</si>
  <si>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</si>
  <si>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</si>
  <si>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</si>
  <si>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</si>
  <si>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</si>
  <si>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</si>
  <si>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</si>
  <si>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</si>
  <si>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</si>
  <si>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</si>
  <si>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</si>
  <si>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</si>
  <si>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</si>
  <si>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</si>
  <si>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</si>
  <si>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</si>
  <si>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</si>
  <si>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</si>
  <si>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</si>
  <si>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</si>
  <si>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</si>
  <si>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</si>
  <si>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</si>
  <si>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</si>
  <si>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</si>
  <si>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0605</t>
  </si>
  <si>
    <t>Другие вопросы в области охраны окружающей среды</t>
  </si>
  <si>
    <t>0304</t>
  </si>
  <si>
    <t>Органы юстиции</t>
  </si>
  <si>
    <t>Уточненный план на 2012 год</t>
  </si>
  <si>
    <t>% исполнения  от   годового плана на 2012 г.</t>
  </si>
  <si>
    <t>Профилактика правонарушений</t>
  </si>
  <si>
    <t>Уточненный план на 1 полугодие 2012 года</t>
  </si>
  <si>
    <t>% исполнения  от   уточненного плана 1 полугодия 2012 г.</t>
  </si>
  <si>
    <t>Анализ исполнения бюджета  Ханты-Мансийского района на 01.07.2012  год</t>
  </si>
  <si>
    <t>1101</t>
  </si>
  <si>
    <t xml:space="preserve">Физическая культура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</si>
</sst>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center"/>
    </xf>
    <xf numFmtId="168" fontId="46" fillId="34" borderId="10" xfId="0" applyNumberFormat="1" applyFont="1" applyFill="1" applyBorder="1" applyAlignment="1">
      <alignment horizontal="center"/>
    </xf>
    <xf numFmtId="1" fontId="46" fillId="34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82" zoomScaleNormal="82" zoomScaleSheetLayoutView="100" workbookViewId="0" topLeftCell="A1">
      <selection activeCell="L53" sqref="L53"/>
    </sheetView>
  </sheetViews>
  <sheetFormatPr defaultColWidth="9.00390625" defaultRowHeight="12.75"/>
  <cols>
    <col min="1" max="1" width="17.25390625" style="8" customWidth="1"/>
    <col min="2" max="2" width="56.75390625" style="8" customWidth="1"/>
    <col min="3" max="3" width="24.25390625" style="21" customWidth="1"/>
    <col min="4" max="4" width="24.25390625" style="17" customWidth="1"/>
    <col min="5" max="5" width="23.00390625" style="17" customWidth="1"/>
    <col min="6" max="7" width="20.75390625" style="17" customWidth="1"/>
    <col min="8" max="16384" width="9.125" style="8" customWidth="1"/>
  </cols>
  <sheetData>
    <row r="1" spans="1:7" s="1" customFormat="1" ht="31.5" customHeight="1">
      <c r="A1" s="37" t="s">
        <v>114</v>
      </c>
      <c r="B1" s="38"/>
      <c r="C1" s="38"/>
      <c r="D1" s="38"/>
      <c r="E1" s="38"/>
      <c r="F1" s="38"/>
      <c r="G1" s="38"/>
    </row>
    <row r="2" spans="1:7" s="1" customFormat="1" ht="150.75" customHeight="1">
      <c r="A2" s="2" t="s">
        <v>0</v>
      </c>
      <c r="B2" s="2" t="s">
        <v>1</v>
      </c>
      <c r="C2" s="3" t="s">
        <v>109</v>
      </c>
      <c r="D2" s="3" t="s">
        <v>112</v>
      </c>
      <c r="E2" s="3" t="s">
        <v>55</v>
      </c>
      <c r="F2" s="3" t="s">
        <v>110</v>
      </c>
      <c r="G2" s="3" t="s">
        <v>113</v>
      </c>
    </row>
    <row r="3" spans="1:7" ht="18.75">
      <c r="A3" s="4" t="s">
        <v>2</v>
      </c>
      <c r="B3" s="5" t="s">
        <v>3</v>
      </c>
      <c r="C3" s="6">
        <f>SUM(C4:C11)</f>
        <v>344976.8</v>
      </c>
      <c r="D3" s="6">
        <f>SUM(D4:D11)</f>
        <v>246340.09999999998</v>
      </c>
      <c r="E3" s="6">
        <f>SUM(E4:E11)</f>
        <v>153749.6</v>
      </c>
      <c r="F3" s="7">
        <f aca="true" t="shared" si="0" ref="F3:F36">E3/C3*100</f>
        <v>44.56809849242036</v>
      </c>
      <c r="G3" s="22">
        <f>E3*100/D3</f>
        <v>62.413549397763504</v>
      </c>
    </row>
    <row r="4" spans="1:7" ht="63.75" customHeight="1">
      <c r="A4" s="9" t="s">
        <v>4</v>
      </c>
      <c r="B4" s="10" t="s">
        <v>78</v>
      </c>
      <c r="C4" s="24">
        <v>30855.6</v>
      </c>
      <c r="D4" s="24">
        <v>17800.1</v>
      </c>
      <c r="E4" s="24">
        <v>15390.1</v>
      </c>
      <c r="F4" s="25">
        <f t="shared" si="0"/>
        <v>49.87781796497232</v>
      </c>
      <c r="G4" s="25">
        <f>E4*100/D4</f>
        <v>86.46075022050438</v>
      </c>
    </row>
    <row r="5" spans="1:7" ht="75">
      <c r="A5" s="9" t="s">
        <v>5</v>
      </c>
      <c r="B5" s="10" t="s">
        <v>79</v>
      </c>
      <c r="C5" s="24">
        <v>15875.4</v>
      </c>
      <c r="D5" s="24">
        <v>9905</v>
      </c>
      <c r="E5" s="24">
        <v>9403.5</v>
      </c>
      <c r="F5" s="25">
        <f t="shared" si="0"/>
        <v>59.23315318039231</v>
      </c>
      <c r="G5" s="25">
        <f aca="true" t="shared" si="1" ref="G5:G60">E5*100/D5</f>
        <v>94.93690055527512</v>
      </c>
    </row>
    <row r="6" spans="1:7" ht="72.75" customHeight="1">
      <c r="A6" s="9" t="s">
        <v>6</v>
      </c>
      <c r="B6" s="10" t="s">
        <v>80</v>
      </c>
      <c r="C6" s="24">
        <v>70169.1</v>
      </c>
      <c r="D6" s="24">
        <v>45046.6</v>
      </c>
      <c r="E6" s="24">
        <v>39631.5</v>
      </c>
      <c r="F6" s="25">
        <f t="shared" si="0"/>
        <v>56.479989055011394</v>
      </c>
      <c r="G6" s="25">
        <f t="shared" si="1"/>
        <v>87.97889296861473</v>
      </c>
    </row>
    <row r="7" spans="1:7" ht="18.75">
      <c r="A7" s="9" t="s">
        <v>103</v>
      </c>
      <c r="B7" s="10" t="s">
        <v>104</v>
      </c>
      <c r="C7" s="24">
        <v>9.4</v>
      </c>
      <c r="D7" s="24">
        <v>9.4</v>
      </c>
      <c r="E7" s="24">
        <v>0</v>
      </c>
      <c r="F7" s="25">
        <f t="shared" si="0"/>
        <v>0</v>
      </c>
      <c r="G7" s="25">
        <f t="shared" si="1"/>
        <v>0</v>
      </c>
    </row>
    <row r="8" spans="1:7" ht="75">
      <c r="A8" s="9" t="s">
        <v>7</v>
      </c>
      <c r="B8" s="10" t="s">
        <v>81</v>
      </c>
      <c r="C8" s="24">
        <v>39729.1</v>
      </c>
      <c r="D8" s="24">
        <v>24079</v>
      </c>
      <c r="E8" s="24">
        <v>22993.9</v>
      </c>
      <c r="F8" s="25">
        <f t="shared" si="0"/>
        <v>57.87672008678778</v>
      </c>
      <c r="G8" s="25">
        <f t="shared" si="1"/>
        <v>95.49358362058226</v>
      </c>
    </row>
    <row r="9" spans="1:7" ht="37.5" hidden="1">
      <c r="A9" s="9" t="s">
        <v>75</v>
      </c>
      <c r="B9" s="10" t="s">
        <v>82</v>
      </c>
      <c r="C9" s="24"/>
      <c r="D9" s="24"/>
      <c r="E9" s="24"/>
      <c r="F9" s="25" t="e">
        <f t="shared" si="0"/>
        <v>#DIV/0!</v>
      </c>
      <c r="G9" s="25" t="e">
        <f t="shared" si="1"/>
        <v>#DIV/0!</v>
      </c>
    </row>
    <row r="10" spans="1:7" ht="18.75">
      <c r="A10" s="9" t="s">
        <v>61</v>
      </c>
      <c r="B10" s="10" t="s">
        <v>9</v>
      </c>
      <c r="C10" s="24">
        <v>7031.9</v>
      </c>
      <c r="D10" s="24">
        <v>3949.6</v>
      </c>
      <c r="E10" s="24">
        <v>0</v>
      </c>
      <c r="F10" s="25">
        <f t="shared" si="0"/>
        <v>0</v>
      </c>
      <c r="G10" s="25">
        <f t="shared" si="1"/>
        <v>0</v>
      </c>
    </row>
    <row r="11" spans="1:7" ht="18.75">
      <c r="A11" s="9" t="s">
        <v>83</v>
      </c>
      <c r="B11" s="10" t="s">
        <v>54</v>
      </c>
      <c r="C11" s="24">
        <v>181306.3</v>
      </c>
      <c r="D11" s="24">
        <v>145550.4</v>
      </c>
      <c r="E11" s="24">
        <v>66330.6</v>
      </c>
      <c r="F11" s="25">
        <f t="shared" si="0"/>
        <v>36.584829098602754</v>
      </c>
      <c r="G11" s="25">
        <f t="shared" si="1"/>
        <v>45.57225538370215</v>
      </c>
    </row>
    <row r="12" spans="1:7" ht="37.5">
      <c r="A12" s="4" t="s">
        <v>10</v>
      </c>
      <c r="B12" s="5" t="s">
        <v>11</v>
      </c>
      <c r="C12" s="6">
        <f>SUM(C13:C16)</f>
        <v>29420.8</v>
      </c>
      <c r="D12" s="6">
        <f>SUM(D13:D16)</f>
        <v>24805.4</v>
      </c>
      <c r="E12" s="6">
        <f>SUM(E13:E16)</f>
        <v>7817.599999999999</v>
      </c>
      <c r="F12" s="26">
        <f t="shared" si="0"/>
        <v>26.571677180770063</v>
      </c>
      <c r="G12" s="26">
        <f t="shared" si="1"/>
        <v>31.515718351649237</v>
      </c>
    </row>
    <row r="13" spans="1:7" ht="18.75">
      <c r="A13" s="9" t="s">
        <v>107</v>
      </c>
      <c r="B13" s="10" t="s">
        <v>108</v>
      </c>
      <c r="C13" s="24">
        <v>2957.1</v>
      </c>
      <c r="D13" s="24">
        <v>1968</v>
      </c>
      <c r="E13" s="24">
        <v>1821.2</v>
      </c>
      <c r="F13" s="25">
        <f t="shared" si="0"/>
        <v>61.587366000473445</v>
      </c>
      <c r="G13" s="25">
        <f t="shared" si="1"/>
        <v>92.54065040650407</v>
      </c>
    </row>
    <row r="14" spans="1:7" ht="56.25">
      <c r="A14" s="9" t="s">
        <v>12</v>
      </c>
      <c r="B14" s="10" t="s">
        <v>84</v>
      </c>
      <c r="C14" s="24">
        <v>26463.7</v>
      </c>
      <c r="D14" s="24">
        <v>22837.4</v>
      </c>
      <c r="E14" s="24">
        <v>5996.4</v>
      </c>
      <c r="F14" s="25">
        <f t="shared" si="0"/>
        <v>22.658963032380203</v>
      </c>
      <c r="G14" s="25">
        <f t="shared" si="1"/>
        <v>26.256929422788932</v>
      </c>
    </row>
    <row r="15" spans="1:7" ht="56.25" hidden="1">
      <c r="A15" s="9" t="s">
        <v>101</v>
      </c>
      <c r="B15" s="10" t="s">
        <v>102</v>
      </c>
      <c r="C15" s="24"/>
      <c r="D15" s="24"/>
      <c r="E15" s="24"/>
      <c r="F15" s="23" t="e">
        <f t="shared" si="0"/>
        <v>#DIV/0!</v>
      </c>
      <c r="G15" s="23" t="e">
        <f t="shared" si="1"/>
        <v>#DIV/0!</v>
      </c>
    </row>
    <row r="16" spans="1:7" ht="18.75" hidden="1">
      <c r="A16" s="9" t="s">
        <v>101</v>
      </c>
      <c r="B16" s="10" t="s">
        <v>111</v>
      </c>
      <c r="C16" s="24"/>
      <c r="D16" s="24"/>
      <c r="E16" s="24"/>
      <c r="F16" s="25"/>
      <c r="G16" s="25"/>
    </row>
    <row r="17" spans="1:7" ht="18.75">
      <c r="A17" s="4" t="s">
        <v>13</v>
      </c>
      <c r="B17" s="5" t="s">
        <v>14</v>
      </c>
      <c r="C17" s="27">
        <f>SUM(C18:C23)</f>
        <v>467736.3</v>
      </c>
      <c r="D17" s="27">
        <f>SUM(D18:D23)</f>
        <v>181117.30000000002</v>
      </c>
      <c r="E17" s="6">
        <f>SUM(E18:E23)</f>
        <v>135098.7</v>
      </c>
      <c r="F17" s="26">
        <f t="shared" si="0"/>
        <v>28.883518341424434</v>
      </c>
      <c r="G17" s="22">
        <f t="shared" si="1"/>
        <v>74.59182529774903</v>
      </c>
    </row>
    <row r="18" spans="1:7" ht="18.75">
      <c r="A18" s="11" t="s">
        <v>76</v>
      </c>
      <c r="B18" s="12" t="s">
        <v>77</v>
      </c>
      <c r="C18" s="24">
        <v>12997.6</v>
      </c>
      <c r="D18" s="24">
        <v>12997.6</v>
      </c>
      <c r="E18" s="24">
        <v>1413.3</v>
      </c>
      <c r="F18" s="25">
        <f t="shared" si="0"/>
        <v>10.873545885394226</v>
      </c>
      <c r="G18" s="25">
        <f t="shared" si="1"/>
        <v>10.873545885394226</v>
      </c>
    </row>
    <row r="19" spans="1:7" ht="18.75">
      <c r="A19" s="9" t="s">
        <v>15</v>
      </c>
      <c r="B19" s="10" t="s">
        <v>16</v>
      </c>
      <c r="C19" s="24">
        <v>117380.4</v>
      </c>
      <c r="D19" s="24">
        <v>83699.6</v>
      </c>
      <c r="E19" s="24">
        <v>66993</v>
      </c>
      <c r="F19" s="25">
        <f t="shared" si="0"/>
        <v>57.07341259699235</v>
      </c>
      <c r="G19" s="25">
        <f t="shared" si="1"/>
        <v>80.03980903134543</v>
      </c>
    </row>
    <row r="20" spans="1:7" ht="18.75">
      <c r="A20" s="9" t="s">
        <v>17</v>
      </c>
      <c r="B20" s="13" t="s">
        <v>18</v>
      </c>
      <c r="C20" s="24">
        <v>12350.5</v>
      </c>
      <c r="D20" s="24">
        <v>7592.1</v>
      </c>
      <c r="E20" s="24">
        <v>7523.4</v>
      </c>
      <c r="F20" s="25">
        <f t="shared" si="0"/>
        <v>60.915752398688305</v>
      </c>
      <c r="G20" s="25">
        <f t="shared" si="1"/>
        <v>99.09511202434109</v>
      </c>
    </row>
    <row r="21" spans="1:7" ht="25.5" customHeight="1">
      <c r="A21" s="9" t="s">
        <v>98</v>
      </c>
      <c r="B21" s="10" t="s">
        <v>99</v>
      </c>
      <c r="C21" s="24">
        <v>210435.1</v>
      </c>
      <c r="D21" s="24">
        <v>2700</v>
      </c>
      <c r="E21" s="24">
        <v>998</v>
      </c>
      <c r="F21" s="25">
        <v>0</v>
      </c>
      <c r="G21" s="25">
        <f t="shared" si="1"/>
        <v>36.96296296296296</v>
      </c>
    </row>
    <row r="22" spans="1:7" ht="39" customHeight="1">
      <c r="A22" s="9" t="s">
        <v>73</v>
      </c>
      <c r="B22" s="10" t="s">
        <v>74</v>
      </c>
      <c r="C22" s="24">
        <v>10797.4</v>
      </c>
      <c r="D22" s="24">
        <v>4328</v>
      </c>
      <c r="E22" s="24">
        <v>3589.2</v>
      </c>
      <c r="F22" s="25">
        <f t="shared" si="0"/>
        <v>33.241335877155606</v>
      </c>
      <c r="G22" s="25">
        <f t="shared" si="1"/>
        <v>82.92975970425138</v>
      </c>
    </row>
    <row r="23" spans="1:7" ht="37.5">
      <c r="A23" s="9" t="s">
        <v>63</v>
      </c>
      <c r="B23" s="13" t="s">
        <v>19</v>
      </c>
      <c r="C23" s="24">
        <v>103775.3</v>
      </c>
      <c r="D23" s="24">
        <v>69800</v>
      </c>
      <c r="E23" s="24">
        <v>54581.8</v>
      </c>
      <c r="F23" s="25">
        <f t="shared" si="0"/>
        <v>52.596138002010115</v>
      </c>
      <c r="G23" s="25">
        <f t="shared" si="1"/>
        <v>78.1974212034384</v>
      </c>
    </row>
    <row r="24" spans="1:7" ht="18.75">
      <c r="A24" s="4" t="s">
        <v>20</v>
      </c>
      <c r="B24" s="14" t="s">
        <v>21</v>
      </c>
      <c r="C24" s="6">
        <f>SUM(C25:C29)</f>
        <v>633487.6</v>
      </c>
      <c r="D24" s="6">
        <f>SUM(D25:D29)</f>
        <v>312230.89999999997</v>
      </c>
      <c r="E24" s="6">
        <f>SUM(E25:E29)</f>
        <v>182577.6</v>
      </c>
      <c r="F24" s="26">
        <f t="shared" si="0"/>
        <v>28.821021911083978</v>
      </c>
      <c r="G24" s="22">
        <f t="shared" si="1"/>
        <v>58.47518615229947</v>
      </c>
    </row>
    <row r="25" spans="1:7" ht="18.75">
      <c r="A25" s="9" t="s">
        <v>22</v>
      </c>
      <c r="B25" s="13" t="s">
        <v>23</v>
      </c>
      <c r="C25" s="24">
        <v>94412.1</v>
      </c>
      <c r="D25" s="24">
        <v>67051.7</v>
      </c>
      <c r="E25" s="24">
        <v>46690</v>
      </c>
      <c r="F25" s="25">
        <f t="shared" si="0"/>
        <v>49.45340692559534</v>
      </c>
      <c r="G25" s="25">
        <f t="shared" si="1"/>
        <v>69.63283555823342</v>
      </c>
    </row>
    <row r="26" spans="1:7" ht="18.75">
      <c r="A26" s="9" t="s">
        <v>24</v>
      </c>
      <c r="B26" s="13" t="s">
        <v>25</v>
      </c>
      <c r="C26" s="24">
        <v>477507.3</v>
      </c>
      <c r="D26" s="24">
        <v>198120.9</v>
      </c>
      <c r="E26" s="24">
        <v>133803.6</v>
      </c>
      <c r="F26" s="25">
        <f t="shared" si="0"/>
        <v>28.021267947107827</v>
      </c>
      <c r="G26" s="25">
        <f t="shared" si="1"/>
        <v>67.53633766048912</v>
      </c>
    </row>
    <row r="27" spans="1:7" ht="18.75">
      <c r="A27" s="9" t="s">
        <v>59</v>
      </c>
      <c r="B27" s="13" t="s">
        <v>60</v>
      </c>
      <c r="C27" s="24">
        <v>51368.2</v>
      </c>
      <c r="D27" s="24">
        <v>40858.3</v>
      </c>
      <c r="E27" s="24">
        <v>2084</v>
      </c>
      <c r="F27" s="25">
        <f t="shared" si="0"/>
        <v>4.056984671450431</v>
      </c>
      <c r="G27" s="25">
        <f t="shared" si="1"/>
        <v>5.1005548444257345</v>
      </c>
    </row>
    <row r="28" spans="1:7" ht="37.5">
      <c r="A28" s="9" t="s">
        <v>95</v>
      </c>
      <c r="B28" s="13" t="s">
        <v>96</v>
      </c>
      <c r="C28" s="24">
        <v>4000</v>
      </c>
      <c r="D28" s="24">
        <v>0</v>
      </c>
      <c r="E28" s="24">
        <v>0</v>
      </c>
      <c r="F28" s="25">
        <f t="shared" si="0"/>
        <v>0</v>
      </c>
      <c r="G28" s="25" t="e">
        <f t="shared" si="1"/>
        <v>#DIV/0!</v>
      </c>
    </row>
    <row r="29" spans="1:7" ht="37.5">
      <c r="A29" s="9" t="s">
        <v>62</v>
      </c>
      <c r="B29" s="13" t="s">
        <v>26</v>
      </c>
      <c r="C29" s="24">
        <v>6200</v>
      </c>
      <c r="D29" s="24">
        <v>6200</v>
      </c>
      <c r="E29" s="24">
        <v>0</v>
      </c>
      <c r="F29" s="25">
        <f t="shared" si="0"/>
        <v>0</v>
      </c>
      <c r="G29" s="25">
        <f t="shared" si="1"/>
        <v>0</v>
      </c>
    </row>
    <row r="30" spans="1:7" ht="18.75">
      <c r="A30" s="4" t="s">
        <v>27</v>
      </c>
      <c r="B30" s="5" t="s">
        <v>28</v>
      </c>
      <c r="C30" s="6">
        <f>SUM(C31:C32)</f>
        <v>25946.3</v>
      </c>
      <c r="D30" s="6">
        <f>SUM(D31:D32)</f>
        <v>939.3</v>
      </c>
      <c r="E30" s="6">
        <f>SUM(E31:E31)</f>
        <v>939.3</v>
      </c>
      <c r="F30" s="26">
        <f t="shared" si="0"/>
        <v>3.620169349772415</v>
      </c>
      <c r="G30" s="22">
        <f t="shared" si="1"/>
        <v>100</v>
      </c>
    </row>
    <row r="31" spans="1:7" ht="37.5">
      <c r="A31" s="9" t="s">
        <v>64</v>
      </c>
      <c r="B31" s="10" t="s">
        <v>68</v>
      </c>
      <c r="C31" s="24">
        <v>939.3</v>
      </c>
      <c r="D31" s="24">
        <v>939.3</v>
      </c>
      <c r="E31" s="24">
        <v>939.3</v>
      </c>
      <c r="F31" s="25">
        <f t="shared" si="0"/>
        <v>100</v>
      </c>
      <c r="G31" s="25">
        <f t="shared" si="1"/>
        <v>100</v>
      </c>
    </row>
    <row r="32" spans="1:7" ht="37.5">
      <c r="A32" s="9" t="s">
        <v>105</v>
      </c>
      <c r="B32" s="10" t="s">
        <v>106</v>
      </c>
      <c r="C32" s="24">
        <v>25007</v>
      </c>
      <c r="D32" s="24">
        <v>0</v>
      </c>
      <c r="E32" s="24">
        <v>0</v>
      </c>
      <c r="F32" s="25">
        <f t="shared" si="0"/>
        <v>0</v>
      </c>
      <c r="G32" s="25" t="e">
        <f t="shared" si="1"/>
        <v>#DIV/0!</v>
      </c>
    </row>
    <row r="33" spans="1:7" ht="18.75">
      <c r="A33" s="4" t="s">
        <v>29</v>
      </c>
      <c r="B33" s="5" t="s">
        <v>30</v>
      </c>
      <c r="C33" s="6">
        <f>SUM(C34:C37)</f>
        <v>1154326.2</v>
      </c>
      <c r="D33" s="6">
        <f>SUM(D34:D37)</f>
        <v>764193.7000000001</v>
      </c>
      <c r="E33" s="6">
        <f>SUM(E34:E37)</f>
        <v>577750.2</v>
      </c>
      <c r="F33" s="26">
        <f t="shared" si="0"/>
        <v>50.050860839856185</v>
      </c>
      <c r="G33" s="22">
        <f t="shared" si="1"/>
        <v>75.60258609826276</v>
      </c>
    </row>
    <row r="34" spans="1:7" ht="18.75">
      <c r="A34" s="9" t="s">
        <v>31</v>
      </c>
      <c r="B34" s="10" t="s">
        <v>32</v>
      </c>
      <c r="C34" s="24">
        <v>259956.5</v>
      </c>
      <c r="D34" s="24">
        <v>177891.2</v>
      </c>
      <c r="E34" s="24">
        <v>117676.7</v>
      </c>
      <c r="F34" s="25">
        <f t="shared" si="0"/>
        <v>45.26784288909875</v>
      </c>
      <c r="G34" s="25">
        <f t="shared" si="1"/>
        <v>66.15093945063049</v>
      </c>
    </row>
    <row r="35" spans="1:7" ht="18.75">
      <c r="A35" s="9" t="s">
        <v>33</v>
      </c>
      <c r="B35" s="10" t="s">
        <v>34</v>
      </c>
      <c r="C35" s="24">
        <v>805005.7</v>
      </c>
      <c r="D35" s="24">
        <v>512322.3</v>
      </c>
      <c r="E35" s="24">
        <v>408694.7</v>
      </c>
      <c r="F35" s="25">
        <f t="shared" si="0"/>
        <v>50.76916846675744</v>
      </c>
      <c r="G35" s="25">
        <f t="shared" si="1"/>
        <v>79.77296713416536</v>
      </c>
    </row>
    <row r="36" spans="1:7" ht="18.75">
      <c r="A36" s="9" t="s">
        <v>35</v>
      </c>
      <c r="B36" s="10" t="s">
        <v>36</v>
      </c>
      <c r="C36" s="24">
        <v>18845.6</v>
      </c>
      <c r="D36" s="24">
        <v>13321.3</v>
      </c>
      <c r="E36" s="24">
        <v>7185.2</v>
      </c>
      <c r="F36" s="25">
        <f t="shared" si="0"/>
        <v>38.12667147769241</v>
      </c>
      <c r="G36" s="25">
        <f t="shared" si="1"/>
        <v>53.93767875507646</v>
      </c>
    </row>
    <row r="37" spans="1:7" ht="48" customHeight="1">
      <c r="A37" s="9" t="s">
        <v>37</v>
      </c>
      <c r="B37" s="10" t="s">
        <v>38</v>
      </c>
      <c r="C37" s="24">
        <v>70518.4</v>
      </c>
      <c r="D37" s="24">
        <v>60658.9</v>
      </c>
      <c r="E37" s="24">
        <v>44193.6</v>
      </c>
      <c r="F37" s="25">
        <f aca="true" t="shared" si="2" ref="F37:F60">E37/C37*100</f>
        <v>62.66960112538005</v>
      </c>
      <c r="G37" s="25">
        <f t="shared" si="1"/>
        <v>72.85592056565483</v>
      </c>
    </row>
    <row r="38" spans="1:7" ht="18.75">
      <c r="A38" s="4" t="s">
        <v>39</v>
      </c>
      <c r="B38" s="5" t="s">
        <v>85</v>
      </c>
      <c r="C38" s="6">
        <f>SUM(C39:C40)</f>
        <v>35581.100000000006</v>
      </c>
      <c r="D38" s="6">
        <f>SUM(D39:D40)</f>
        <v>21195.9</v>
      </c>
      <c r="E38" s="6">
        <f>SUM(E39:E40)</f>
        <v>14722.199999999999</v>
      </c>
      <c r="F38" s="26">
        <f t="shared" si="2"/>
        <v>41.37646109872937</v>
      </c>
      <c r="G38" s="22">
        <f t="shared" si="1"/>
        <v>69.457772493737</v>
      </c>
    </row>
    <row r="39" spans="1:7" ht="18.75">
      <c r="A39" s="9" t="s">
        <v>40</v>
      </c>
      <c r="B39" s="10" t="s">
        <v>41</v>
      </c>
      <c r="C39" s="24">
        <v>15083.2</v>
      </c>
      <c r="D39" s="24">
        <v>3337.2</v>
      </c>
      <c r="E39" s="24">
        <v>2367.4</v>
      </c>
      <c r="F39" s="25">
        <f t="shared" si="2"/>
        <v>15.695608358968919</v>
      </c>
      <c r="G39" s="25">
        <f t="shared" si="1"/>
        <v>70.93970993647369</v>
      </c>
    </row>
    <row r="40" spans="1:7" ht="37.5">
      <c r="A40" s="9" t="s">
        <v>42</v>
      </c>
      <c r="B40" s="10" t="s">
        <v>86</v>
      </c>
      <c r="C40" s="24">
        <v>20497.9</v>
      </c>
      <c r="D40" s="24">
        <v>17858.7</v>
      </c>
      <c r="E40" s="24">
        <v>12354.8</v>
      </c>
      <c r="F40" s="25">
        <f t="shared" si="2"/>
        <v>60.273491430829495</v>
      </c>
      <c r="G40" s="25">
        <f t="shared" si="1"/>
        <v>69.1808474301041</v>
      </c>
    </row>
    <row r="41" spans="1:7" ht="18.75">
      <c r="A41" s="4" t="s">
        <v>44</v>
      </c>
      <c r="B41" s="5" t="s">
        <v>87</v>
      </c>
      <c r="C41" s="6">
        <f>SUM(C42:C46)</f>
        <v>296315.39999999997</v>
      </c>
      <c r="D41" s="6">
        <f>SUM(D42:D46)</f>
        <v>180352.1</v>
      </c>
      <c r="E41" s="6">
        <f>SUM(E42:E46)</f>
        <v>127839.30000000002</v>
      </c>
      <c r="F41" s="26">
        <f t="shared" si="2"/>
        <v>43.142982106228715</v>
      </c>
      <c r="G41" s="22">
        <f t="shared" si="1"/>
        <v>70.88317796133231</v>
      </c>
    </row>
    <row r="42" spans="1:7" ht="18.75">
      <c r="A42" s="9" t="s">
        <v>45</v>
      </c>
      <c r="B42" s="10" t="s">
        <v>69</v>
      </c>
      <c r="C42" s="24">
        <v>57496.6</v>
      </c>
      <c r="D42" s="24">
        <v>31649.8</v>
      </c>
      <c r="E42" s="24">
        <v>26838.4</v>
      </c>
      <c r="F42" s="25">
        <f t="shared" si="2"/>
        <v>46.678238365399</v>
      </c>
      <c r="G42" s="25">
        <f t="shared" si="1"/>
        <v>84.79800820226352</v>
      </c>
    </row>
    <row r="43" spans="1:7" ht="18.75">
      <c r="A43" s="9" t="s">
        <v>46</v>
      </c>
      <c r="B43" s="10" t="s">
        <v>65</v>
      </c>
      <c r="C43" s="24">
        <v>86681.7</v>
      </c>
      <c r="D43" s="24">
        <v>50455</v>
      </c>
      <c r="E43" s="24">
        <v>45681.3</v>
      </c>
      <c r="F43" s="25">
        <f t="shared" si="2"/>
        <v>52.700050875790396</v>
      </c>
      <c r="G43" s="25">
        <f t="shared" si="1"/>
        <v>90.53869784956892</v>
      </c>
    </row>
    <row r="44" spans="1:7" ht="39" customHeight="1">
      <c r="A44" s="9" t="s">
        <v>71</v>
      </c>
      <c r="B44" s="10" t="s">
        <v>72</v>
      </c>
      <c r="C44" s="28">
        <v>8027.1</v>
      </c>
      <c r="D44" s="28">
        <v>4413.8</v>
      </c>
      <c r="E44" s="24">
        <v>4432.1</v>
      </c>
      <c r="F44" s="25">
        <f t="shared" si="2"/>
        <v>55.21421185733328</v>
      </c>
      <c r="G44" s="25">
        <f t="shared" si="1"/>
        <v>100.41460872717387</v>
      </c>
    </row>
    <row r="45" spans="1:7" ht="18.75">
      <c r="A45" s="9" t="s">
        <v>47</v>
      </c>
      <c r="B45" s="10" t="s">
        <v>66</v>
      </c>
      <c r="C45" s="24">
        <v>21175.3</v>
      </c>
      <c r="D45" s="24">
        <v>10683.5</v>
      </c>
      <c r="E45" s="24">
        <v>10030.5</v>
      </c>
      <c r="F45" s="25">
        <f t="shared" si="2"/>
        <v>47.368868445783534</v>
      </c>
      <c r="G45" s="25">
        <f t="shared" si="1"/>
        <v>93.88777086160903</v>
      </c>
    </row>
    <row r="46" spans="1:7" ht="37.5">
      <c r="A46" s="9" t="s">
        <v>88</v>
      </c>
      <c r="B46" s="10" t="s">
        <v>48</v>
      </c>
      <c r="C46" s="24">
        <v>122934.7</v>
      </c>
      <c r="D46" s="24">
        <v>83150</v>
      </c>
      <c r="E46" s="24">
        <v>40857</v>
      </c>
      <c r="F46" s="25">
        <f t="shared" si="2"/>
        <v>33.2347172930019</v>
      </c>
      <c r="G46" s="25">
        <f t="shared" si="1"/>
        <v>49.13650030066145</v>
      </c>
    </row>
    <row r="47" spans="1:7" ht="18.75">
      <c r="A47" s="18">
        <v>1000</v>
      </c>
      <c r="B47" s="5" t="s">
        <v>49</v>
      </c>
      <c r="C47" s="6">
        <f>SUM(C48:C51)</f>
        <v>286330.6</v>
      </c>
      <c r="D47" s="6">
        <f>SUM(D48:D51)</f>
        <v>217903.6</v>
      </c>
      <c r="E47" s="6">
        <f>SUM(E48:E51)</f>
        <v>166301.2</v>
      </c>
      <c r="F47" s="26">
        <f t="shared" si="2"/>
        <v>58.08013534005797</v>
      </c>
      <c r="G47" s="22">
        <f t="shared" si="1"/>
        <v>76.31870239867538</v>
      </c>
    </row>
    <row r="48" spans="1:7" ht="18.75">
      <c r="A48" s="9">
        <v>1001</v>
      </c>
      <c r="B48" s="10" t="s">
        <v>50</v>
      </c>
      <c r="C48" s="24">
        <v>5430.3</v>
      </c>
      <c r="D48" s="24">
        <v>2725</v>
      </c>
      <c r="E48" s="24">
        <v>2691.8</v>
      </c>
      <c r="F48" s="25">
        <f t="shared" si="2"/>
        <v>49.57000534040476</v>
      </c>
      <c r="G48" s="25">
        <f t="shared" si="1"/>
        <v>98.78165137614678</v>
      </c>
    </row>
    <row r="49" spans="1:7" ht="18.75">
      <c r="A49" s="9">
        <v>1003</v>
      </c>
      <c r="B49" s="10" t="s">
        <v>51</v>
      </c>
      <c r="C49" s="24">
        <v>170044.8</v>
      </c>
      <c r="D49" s="24">
        <v>157675.8</v>
      </c>
      <c r="E49" s="24">
        <v>130960.7</v>
      </c>
      <c r="F49" s="25">
        <f t="shared" si="2"/>
        <v>77.0154100566439</v>
      </c>
      <c r="G49" s="25">
        <f t="shared" si="1"/>
        <v>83.05694342441898</v>
      </c>
    </row>
    <row r="50" spans="1:7" ht="18.75">
      <c r="A50" s="9">
        <v>1004</v>
      </c>
      <c r="B50" s="10" t="s">
        <v>70</v>
      </c>
      <c r="C50" s="24">
        <v>101777</v>
      </c>
      <c r="D50" s="24">
        <v>51615.2</v>
      </c>
      <c r="E50" s="24">
        <v>27782.5</v>
      </c>
      <c r="F50" s="25">
        <f t="shared" si="2"/>
        <v>27.29742476197962</v>
      </c>
      <c r="G50" s="25">
        <f t="shared" si="1"/>
        <v>53.826198484167456</v>
      </c>
    </row>
    <row r="51" spans="1:7" ht="37.5">
      <c r="A51" s="9" t="s">
        <v>56</v>
      </c>
      <c r="B51" s="10" t="s">
        <v>57</v>
      </c>
      <c r="C51" s="24">
        <v>9078.5</v>
      </c>
      <c r="D51" s="24">
        <v>5887.6</v>
      </c>
      <c r="E51" s="24">
        <v>4866.2</v>
      </c>
      <c r="F51" s="25">
        <f t="shared" si="2"/>
        <v>53.60136586440491</v>
      </c>
      <c r="G51" s="25">
        <f t="shared" si="1"/>
        <v>82.6516747061621</v>
      </c>
    </row>
    <row r="52" spans="1:7" ht="18.75">
      <c r="A52" s="4" t="s">
        <v>58</v>
      </c>
      <c r="B52" s="5" t="s">
        <v>67</v>
      </c>
      <c r="C52" s="29">
        <f>SUM(C54+C53)</f>
        <v>53440.6</v>
      </c>
      <c r="D52" s="29">
        <f>SUM(D54+D53)</f>
        <v>44332.9</v>
      </c>
      <c r="E52" s="29">
        <f>SUM(E54+E53)</f>
        <v>14164.6</v>
      </c>
      <c r="F52" s="29">
        <f t="shared" si="2"/>
        <v>26.505316182827286</v>
      </c>
      <c r="G52" s="26">
        <f t="shared" si="1"/>
        <v>31.950537862400157</v>
      </c>
    </row>
    <row r="53" spans="1:7" ht="18.75">
      <c r="A53" s="11" t="s">
        <v>115</v>
      </c>
      <c r="B53" s="12" t="s">
        <v>116</v>
      </c>
      <c r="C53" s="33">
        <v>90</v>
      </c>
      <c r="D53" s="33">
        <v>90</v>
      </c>
      <c r="E53" s="33"/>
      <c r="F53" s="33"/>
      <c r="G53" s="30"/>
    </row>
    <row r="54" spans="1:7" ht="18.75">
      <c r="A54" s="9" t="s">
        <v>89</v>
      </c>
      <c r="B54" s="10" t="s">
        <v>90</v>
      </c>
      <c r="C54" s="28">
        <v>53350.6</v>
      </c>
      <c r="D54" s="28">
        <v>44242.9</v>
      </c>
      <c r="E54" s="28">
        <v>14164.6</v>
      </c>
      <c r="F54" s="30">
        <f t="shared" si="2"/>
        <v>26.550029427972692</v>
      </c>
      <c r="G54" s="25">
        <f t="shared" si="1"/>
        <v>32.01553243571285</v>
      </c>
    </row>
    <row r="55" spans="1:7" ht="18.75">
      <c r="A55" s="4" t="s">
        <v>91</v>
      </c>
      <c r="B55" s="5" t="s">
        <v>92</v>
      </c>
      <c r="C55" s="6">
        <f>SUM(C56)</f>
        <v>4001.4</v>
      </c>
      <c r="D55" s="6">
        <f>SUM(D56)</f>
        <v>2863.4</v>
      </c>
      <c r="E55" s="6">
        <f>SUM(E56)</f>
        <v>2363.4</v>
      </c>
      <c r="F55" s="26">
        <f t="shared" si="2"/>
        <v>59.06432748538012</v>
      </c>
      <c r="G55" s="22">
        <f t="shared" si="1"/>
        <v>82.53824125165886</v>
      </c>
    </row>
    <row r="56" spans="1:7" ht="18.75">
      <c r="A56" s="9" t="s">
        <v>97</v>
      </c>
      <c r="B56" s="10" t="s">
        <v>43</v>
      </c>
      <c r="C56" s="24">
        <v>4001.4</v>
      </c>
      <c r="D56" s="24">
        <v>2863.4</v>
      </c>
      <c r="E56" s="24">
        <v>2363.4</v>
      </c>
      <c r="F56" s="25">
        <f t="shared" si="2"/>
        <v>59.06432748538012</v>
      </c>
      <c r="G56" s="25">
        <f t="shared" si="1"/>
        <v>82.53824125165886</v>
      </c>
    </row>
    <row r="57" spans="1:7" ht="35.25" customHeight="1">
      <c r="A57" s="4" t="s">
        <v>93</v>
      </c>
      <c r="B57" s="5" t="s">
        <v>8</v>
      </c>
      <c r="C57" s="6">
        <f>SUM(C58)</f>
        <v>882</v>
      </c>
      <c r="D57" s="6">
        <f>SUM(D58)</f>
        <v>235</v>
      </c>
      <c r="E57" s="6">
        <f>SUM(E58)</f>
        <v>193.4</v>
      </c>
      <c r="F57" s="26">
        <f t="shared" si="2"/>
        <v>21.92743764172336</v>
      </c>
      <c r="G57" s="22">
        <f t="shared" si="1"/>
        <v>82.29787234042553</v>
      </c>
    </row>
    <row r="58" spans="1:7" ht="37.5">
      <c r="A58" s="9" t="s">
        <v>94</v>
      </c>
      <c r="B58" s="10" t="s">
        <v>100</v>
      </c>
      <c r="C58" s="24">
        <v>882</v>
      </c>
      <c r="D58" s="24">
        <v>235</v>
      </c>
      <c r="E58" s="24">
        <v>193.4</v>
      </c>
      <c r="F58" s="25">
        <f t="shared" si="2"/>
        <v>21.92743764172336</v>
      </c>
      <c r="G58" s="25">
        <f t="shared" si="1"/>
        <v>82.29787234042553</v>
      </c>
    </row>
    <row r="59" spans="1:7" ht="18.75">
      <c r="A59" s="4"/>
      <c r="B59" s="5" t="s">
        <v>52</v>
      </c>
      <c r="C59" s="34">
        <v>330808</v>
      </c>
      <c r="D59" s="34">
        <v>190793.4</v>
      </c>
      <c r="E59" s="34">
        <v>190623.4</v>
      </c>
      <c r="F59" s="35">
        <f t="shared" si="2"/>
        <v>57.62357621339266</v>
      </c>
      <c r="G59" s="36">
        <f t="shared" si="1"/>
        <v>99.91089838537393</v>
      </c>
    </row>
    <row r="60" spans="1:7" ht="18.75">
      <c r="A60" s="15"/>
      <c r="B60" s="16" t="s">
        <v>53</v>
      </c>
      <c r="C60" s="31">
        <f>SUM(C3+C12+C17+C24+C30+C33+C38+C41+C47+C52+C55+C57+C59)</f>
        <v>3663253.1</v>
      </c>
      <c r="D60" s="31">
        <f>SUM(D3+D12+D17+D24+D30+D33+D38+D41+D47+D52+D55+D57+D59)</f>
        <v>2187303</v>
      </c>
      <c r="E60" s="31">
        <f>SUM(E3+E12+E17+E24+E30+E33+E38+E41+E47+E52+E55+E57+E59)</f>
        <v>1574140.4999999998</v>
      </c>
      <c r="F60" s="32">
        <f t="shared" si="2"/>
        <v>42.97110947643775</v>
      </c>
      <c r="G60" s="32">
        <f t="shared" si="1"/>
        <v>71.96718973091518</v>
      </c>
    </row>
    <row r="67" spans="3:5" ht="18.75">
      <c r="C67" s="20"/>
      <c r="D67" s="19"/>
      <c r="E67" s="19"/>
    </row>
    <row r="69" spans="3:4" ht="18.75">
      <c r="C69" s="20"/>
      <c r="D69" s="19"/>
    </row>
    <row r="72" spans="3:4" ht="18.75">
      <c r="C72" s="20"/>
      <c r="D72" s="19"/>
    </row>
  </sheetData>
  <sheetProtection/>
  <mergeCells count="1">
    <mergeCell ref="A1:G1"/>
  </mergeCells>
  <conditionalFormatting sqref="H1:IV65536 B61:G65536 A48:A65536 B2:B53 A1:A46 G17:G60 B54:G59 C2:D16 C18:D51 E2:G51">
    <cfRule type="colorScale" priority="964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1384" dxfId="0">
      <colorScale>
        <cfvo type="min" val="0"/>
        <cfvo type="max"/>
        <color rgb="FFFFFF00"/>
        <color rgb="FFFFFF00"/>
      </colorScale>
    </cfRule>
  </conditionalFormatting>
  <conditionalFormatting sqref="C12:G12 F13:F16">
    <cfRule type="colorScale" priority="1386" dxfId="0">
      <colorScale>
        <cfvo type="min" val="0"/>
        <cfvo type="max"/>
        <color rgb="FFFFFF00"/>
        <color rgb="FFFFFF00"/>
      </colorScale>
    </cfRule>
  </conditionalFormatting>
  <conditionalFormatting sqref="E17:G17">
    <cfRule type="colorScale" priority="1388" dxfId="0">
      <colorScale>
        <cfvo type="min" val="0"/>
        <cfvo type="max"/>
        <color rgb="FFFFFF00"/>
        <color rgb="FFFFFF00"/>
      </colorScale>
    </cfRule>
  </conditionalFormatting>
  <conditionalFormatting sqref="C24:G24">
    <cfRule type="colorScale" priority="1390" dxfId="0">
      <colorScale>
        <cfvo type="min" val="0"/>
        <cfvo type="max"/>
        <color rgb="FFFFFF00"/>
        <color rgb="FFFFFF00"/>
      </colorScale>
    </cfRule>
  </conditionalFormatting>
  <conditionalFormatting sqref="C30:G30">
    <cfRule type="colorScale" priority="1392" dxfId="0">
      <colorScale>
        <cfvo type="min" val="0"/>
        <cfvo type="max"/>
        <color rgb="FFFFFF00"/>
        <color rgb="FFFFFF00"/>
      </colorScale>
    </cfRule>
  </conditionalFormatting>
  <conditionalFormatting sqref="C33:G33">
    <cfRule type="colorScale" priority="1394" dxfId="0">
      <colorScale>
        <cfvo type="min" val="0"/>
        <cfvo type="max"/>
        <color rgb="FFFFFF00"/>
        <color rgb="FFFFFF00"/>
      </colorScale>
    </cfRule>
  </conditionalFormatting>
  <conditionalFormatting sqref="C38:G38">
    <cfRule type="colorScale" priority="1396" dxfId="0">
      <colorScale>
        <cfvo type="min" val="0"/>
        <cfvo type="max"/>
        <color rgb="FFFFFF00"/>
        <color rgb="FFFFFF00"/>
      </colorScale>
    </cfRule>
  </conditionalFormatting>
  <conditionalFormatting sqref="C41:G41">
    <cfRule type="colorScale" priority="1398" dxfId="0">
      <colorScale>
        <cfvo type="min" val="0"/>
        <cfvo type="max"/>
        <color rgb="FFFFFF00"/>
        <color rgb="FFFFFF00"/>
      </colorScale>
    </cfRule>
  </conditionalFormatting>
  <conditionalFormatting sqref="C47:G47">
    <cfRule type="colorScale" priority="1400" dxfId="0">
      <colorScale>
        <cfvo type="min" val="0"/>
        <cfvo type="max"/>
        <color rgb="FFFFFF00"/>
        <color rgb="FFFFFF00"/>
      </colorScale>
    </cfRule>
  </conditionalFormatting>
  <conditionalFormatting sqref="C59:G59">
    <cfRule type="colorScale" priority="1402" dxfId="0">
      <colorScale>
        <cfvo type="min" val="0"/>
        <cfvo type="max"/>
        <color rgb="FFFFFF00"/>
        <color rgb="FFFFFF00"/>
      </colorScale>
    </cfRule>
  </conditionalFormatting>
  <conditionalFormatting sqref="C55:G55">
    <cfRule type="colorScale" priority="1404" dxfId="0">
      <colorScale>
        <cfvo type="min" val="0"/>
        <cfvo type="max"/>
        <color rgb="FFFFFF00"/>
        <color rgb="FFFFFF00"/>
      </colorScale>
    </cfRule>
  </conditionalFormatting>
  <conditionalFormatting sqref="C57:G57">
    <cfRule type="colorScale" priority="1406" dxfId="0">
      <colorScale>
        <cfvo type="min" val="0"/>
        <cfvo type="max"/>
        <color rgb="FFFFFF00"/>
        <color rgb="FFFFFF00"/>
      </colorScale>
    </cfRule>
  </conditionalFormatting>
  <conditionalFormatting sqref="F2:G2">
    <cfRule type="colorScale" priority="140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41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61:G65536 G17:G60 C54:G59 C2:D16 C18:D51 E2:G51">
    <cfRule type="colorScale" priority="1411" dxfId="0">
      <colorScale>
        <cfvo type="min" val="0"/>
        <cfvo type="max"/>
        <color theme="0"/>
        <color theme="0"/>
      </colorScale>
    </cfRule>
  </conditionalFormatting>
  <conditionalFormatting sqref="C3:G3">
    <cfRule type="colorScale" priority="1423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1424" dxfId="0">
      <colorScale>
        <cfvo type="min" val="0"/>
        <cfvo type="max"/>
        <color rgb="FFFFFF00"/>
        <color rgb="FFFFFF00"/>
      </colorScale>
    </cfRule>
  </conditionalFormatting>
  <conditionalFormatting sqref="A48:A60 B2:B59 A2:A46 G13:G60 C54:G59 C2:D16 C18:D51 E2:G51">
    <cfRule type="colorScale" priority="1425" dxfId="0">
      <colorScale>
        <cfvo type="min" val="0"/>
        <cfvo type="max"/>
        <color rgb="FFFFEF9C"/>
        <color rgb="FFFF7128"/>
      </colorScale>
    </cfRule>
  </conditionalFormatting>
  <conditionalFormatting sqref="D2">
    <cfRule type="colorScale" priority="122" dxfId="0">
      <colorScale>
        <cfvo type="min" val="0"/>
        <cfvo type="max"/>
        <color theme="0"/>
        <color theme="0"/>
      </colorScale>
    </cfRule>
  </conditionalFormatting>
  <conditionalFormatting sqref="D2">
    <cfRule type="colorScale" priority="120" dxfId="0">
      <colorScale>
        <cfvo type="min" val="0"/>
        <cfvo type="max"/>
        <color rgb="FFFFEF9C"/>
        <color rgb="FFFF7128"/>
      </colorScale>
    </cfRule>
  </conditionalFormatting>
  <conditionalFormatting sqref="G2">
    <cfRule type="colorScale" priority="1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1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G2">
    <cfRule type="colorScale" priority="117" dxfId="0">
      <colorScale>
        <cfvo type="min" val="0"/>
        <cfvo type="max"/>
        <color theme="0"/>
        <color theme="0"/>
      </colorScale>
    </cfRule>
  </conditionalFormatting>
  <conditionalFormatting sqref="G2">
    <cfRule type="colorScale" priority="115" dxfId="0">
      <colorScale>
        <cfvo type="min" val="0"/>
        <cfvo type="max"/>
        <color rgb="FFFFEF9C"/>
        <color rgb="FFFF7128"/>
      </colorScale>
    </cfRule>
  </conditionalFormatting>
  <conditionalFormatting sqref="C3:G7 G5:G60">
    <cfRule type="colorScale" priority="1461" dxfId="0">
      <colorScale>
        <cfvo type="min" val="0"/>
        <cfvo type="max"/>
        <color theme="0"/>
        <color theme="0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oleg</cp:lastModifiedBy>
  <cp:lastPrinted>2012-06-09T09:53:15Z</cp:lastPrinted>
  <dcterms:created xsi:type="dcterms:W3CDTF">2005-01-15T11:42:46Z</dcterms:created>
  <dcterms:modified xsi:type="dcterms:W3CDTF">2012-07-13T09:39:23Z</dcterms:modified>
  <cp:category/>
  <cp:version/>
  <cp:contentType/>
  <cp:contentStatus/>
</cp:coreProperties>
</file>