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6" windowWidth="15180" windowHeight="3492" activeTab="0"/>
  </bookViews>
  <sheets>
    <sheet name="Лист1" sheetId="1" r:id="rId1"/>
  </sheets>
  <definedNames>
    <definedName name="_xlnm.Print_Area" localSheetId="0">'Лист1'!$A$1:$E$60</definedName>
  </definedNames>
  <calcPr fullCalcOnLoad="1"/>
</workbook>
</file>

<file path=xl/sharedStrings.xml><?xml version="1.0" encoding="utf-8"?>
<sst xmlns="http://schemas.openxmlformats.org/spreadsheetml/2006/main" count="116" uniqueCount="115">
  <si>
    <t>Код бюджетной классификации</t>
  </si>
  <si>
    <t>0100</t>
  </si>
  <si>
    <t>Общегосударственные вопросы</t>
  </si>
  <si>
    <t>0102</t>
  </si>
  <si>
    <t>0103</t>
  </si>
  <si>
    <t>0104</t>
  </si>
  <si>
    <t>0106</t>
  </si>
  <si>
    <t>Обслуживание государственного и муниципального долга</t>
  </si>
  <si>
    <t>Резервные фонды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</si>
  <si>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</si>
  <si>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</si>
  <si>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</si>
  <si>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</si>
  <si>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</si>
  <si>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</si>
  <si>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</si>
  <si>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</si>
  <si>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</si>
  <si>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</si>
  <si>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</si>
  <si>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</si>
  <si>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</si>
  <si>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</si>
  <si>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</si>
  <si>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</si>
  <si>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</si>
  <si>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</si>
  <si>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Охрана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</si>
  <si>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</si>
  <si>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</si>
  <si>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</si>
  <si>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</si>
  <si>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</si>
  <si>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</si>
  <si>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</si>
  <si>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</si>
  <si>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</si>
  <si>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</si>
  <si>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</si>
  <si>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</si>
  <si>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</si>
  <si>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</si>
  <si>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Периодическая печать и издательства</t>
  </si>
  <si>
    <t>0900</t>
  </si>
  <si>
    <t>0901</t>
  </si>
  <si>
    <t>0902</t>
  </si>
  <si>
    <t>0904</t>
  </si>
  <si>
    <t>Другие вопросы в области здравоохранения и спорта</t>
  </si>
  <si>
    <t>Социальная политика</t>
  </si>
  <si>
    <t>Пенсионное обеспечение</t>
  </si>
  <si>
    <t>Социальное обеспечение населения</t>
  </si>
  <si>
    <t>Межбюджетные трансферты</t>
  </si>
  <si>
    <t>ВСЕГО РАСХОДОВ:</t>
  </si>
  <si>
    <t xml:space="preserve">Другие общегосударственные вопросы </t>
  </si>
  <si>
    <t>Исполнено за отчетный период</t>
  </si>
  <si>
    <t>1006</t>
  </si>
  <si>
    <t>Другие вопросы в области социальной политики</t>
  </si>
  <si>
    <t>1100</t>
  </si>
  <si>
    <t>0503</t>
  </si>
  <si>
    <t>Благоустройство</t>
  </si>
  <si>
    <t>0111</t>
  </si>
  <si>
    <t>0505</t>
  </si>
  <si>
    <t>0412</t>
  </si>
  <si>
    <t>0603</t>
  </si>
  <si>
    <t>Амбулаторная помощь</t>
  </si>
  <si>
    <t xml:space="preserve">Скорая медицинская помощь </t>
  </si>
  <si>
    <t>Физическая культура и спорт</t>
  </si>
  <si>
    <t>Охрана объектов растительного и животного мира и среды их обитания</t>
  </si>
  <si>
    <t>Стационарная медицинская помощь</t>
  </si>
  <si>
    <t>Охрана семьи и детства</t>
  </si>
  <si>
    <t>0903</t>
  </si>
  <si>
    <t>Медицинская помощь в дневных стационарах всех типов</t>
  </si>
  <si>
    <t>0410</t>
  </si>
  <si>
    <t>Связь и информатика</t>
  </si>
  <si>
    <t>0107</t>
  </si>
  <si>
    <t>0401</t>
  </si>
  <si>
    <t>Общеэкономические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</si>
  <si>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</si>
  <si>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</si>
  <si>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</si>
  <si>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</si>
  <si>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</si>
  <si>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</si>
  <si>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</si>
  <si>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 и кинематография </t>
  </si>
  <si>
    <t xml:space="preserve">Другие вопросы в области культуры и кинематографии </t>
  </si>
  <si>
    <t xml:space="preserve">Здравоохранение </t>
  </si>
  <si>
    <t>0909</t>
  </si>
  <si>
    <t>1102</t>
  </si>
  <si>
    <t xml:space="preserve">Массовый спорт </t>
  </si>
  <si>
    <t>1200</t>
  </si>
  <si>
    <t>Средства массовой информации</t>
  </si>
  <si>
    <t>1300</t>
  </si>
  <si>
    <t>1301</t>
  </si>
  <si>
    <t>0504</t>
  </si>
  <si>
    <t>Прикладные научные исследования в области жилищно-коммунального хозяйства</t>
  </si>
  <si>
    <t>1202</t>
  </si>
  <si>
    <t>0409</t>
  </si>
  <si>
    <t>Дорожное хозяйство</t>
  </si>
  <si>
    <t>Обслуживание внутреннего муниципального долга</t>
  </si>
  <si>
    <t>0314</t>
  </si>
  <si>
    <t>Другие вопросы в области национальной безопасности и правоохранительной деятельности</t>
  </si>
  <si>
    <t>0105</t>
  </si>
  <si>
    <t>Судебная система</t>
  </si>
  <si>
    <t>0605</t>
  </si>
  <si>
    <t>Другие вопросы в области охраны окружающей среды</t>
  </si>
  <si>
    <t>0304</t>
  </si>
  <si>
    <t>Органы юстиции</t>
  </si>
  <si>
    <t>Уточненный план на 2012 год</t>
  </si>
  <si>
    <t>% исполнения  от   годового плана на 2012 г.</t>
  </si>
  <si>
    <t>Профилактика правонарушений</t>
  </si>
  <si>
    <t>1101</t>
  </si>
  <si>
    <t xml:space="preserve">Физическая культура </t>
  </si>
  <si>
    <t>Наименование  КФСР</t>
  </si>
  <si>
    <t>Анализ исполнения бюджета  Ханты-Мансийского района на 01.12. 2012 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</si>
</sst>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;[Red]\-#,##0.00;0.00"/>
    <numFmt numFmtId="170" formatCode="0000"/>
    <numFmt numFmtId="171" formatCode="[$€-2]\ ###,000_);[Red]\([$€-2]\ ###,000\)"/>
  </numFmts>
  <fonts count="46">
    <font>
      <sz val="10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168" fontId="2" fillId="34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35" borderId="10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49" fontId="3" fillId="36" borderId="10" xfId="0" applyNumberFormat="1" applyFont="1" applyFill="1" applyBorder="1" applyAlignment="1">
      <alignment horizontal="center" wrapText="1"/>
    </xf>
    <xf numFmtId="0" fontId="2" fillId="36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8" fontId="3" fillId="0" borderId="0" xfId="0" applyNumberFormat="1" applyFont="1" applyFill="1" applyAlignment="1">
      <alignment/>
    </xf>
    <xf numFmtId="168" fontId="44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1" fontId="44" fillId="0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168" fontId="3" fillId="35" borderId="10" xfId="0" applyNumberFormat="1" applyFont="1" applyFill="1" applyBorder="1" applyAlignment="1">
      <alignment horizontal="center"/>
    </xf>
    <xf numFmtId="168" fontId="4" fillId="34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68" fontId="2" fillId="36" borderId="10" xfId="0" applyNumberFormat="1" applyFont="1" applyFill="1" applyBorder="1" applyAlignment="1">
      <alignment horizontal="center" wrapText="1"/>
    </xf>
    <xf numFmtId="1" fontId="2" fillId="36" borderId="10" xfId="0" applyNumberFormat="1" applyFont="1" applyFill="1" applyBorder="1" applyAlignment="1">
      <alignment horizontal="center"/>
    </xf>
    <xf numFmtId="168" fontId="45" fillId="34" borderId="10" xfId="0" applyNumberFormat="1" applyFont="1" applyFill="1" applyBorder="1" applyAlignment="1">
      <alignment horizontal="center"/>
    </xf>
    <xf numFmtId="1" fontId="45" fillId="34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zoomScaleSheetLayoutView="100" workbookViewId="0" topLeftCell="A1">
      <selection activeCell="H5" sqref="H5"/>
    </sheetView>
  </sheetViews>
  <sheetFormatPr defaultColWidth="9.125" defaultRowHeight="12.75"/>
  <cols>
    <col min="1" max="1" width="17.375" style="8" customWidth="1"/>
    <col min="2" max="2" width="56.625" style="8" customWidth="1"/>
    <col min="3" max="3" width="24.375" style="21" customWidth="1"/>
    <col min="4" max="4" width="23.00390625" style="17" customWidth="1"/>
    <col min="5" max="5" width="20.625" style="17" customWidth="1"/>
    <col min="6" max="16384" width="9.125" style="8" customWidth="1"/>
  </cols>
  <sheetData>
    <row r="1" spans="1:5" s="1" customFormat="1" ht="31.5" customHeight="1">
      <c r="A1" s="34" t="s">
        <v>114</v>
      </c>
      <c r="B1" s="35"/>
      <c r="C1" s="35"/>
      <c r="D1" s="35"/>
      <c r="E1" s="35"/>
    </row>
    <row r="2" spans="1:5" s="1" customFormat="1" ht="150.75" customHeight="1">
      <c r="A2" s="2" t="s">
        <v>0</v>
      </c>
      <c r="B2" s="2" t="s">
        <v>113</v>
      </c>
      <c r="C2" s="3" t="s">
        <v>108</v>
      </c>
      <c r="D2" s="3" t="s">
        <v>54</v>
      </c>
      <c r="E2" s="3" t="s">
        <v>109</v>
      </c>
    </row>
    <row r="3" spans="1:5" ht="18">
      <c r="A3" s="4" t="s">
        <v>1</v>
      </c>
      <c r="B3" s="5" t="s">
        <v>2</v>
      </c>
      <c r="C3" s="6">
        <f>SUM(C4:C11)</f>
        <v>341176.2</v>
      </c>
      <c r="D3" s="6">
        <f>SUM(D4:D11)</f>
        <v>301174.3</v>
      </c>
      <c r="E3" s="7">
        <f aca="true" t="shared" si="0" ref="E3:E15">D3/C3*100</f>
        <v>88.27529587351052</v>
      </c>
    </row>
    <row r="4" spans="1:5" ht="54">
      <c r="A4" s="9" t="s">
        <v>3</v>
      </c>
      <c r="B4" s="10" t="s">
        <v>77</v>
      </c>
      <c r="C4" s="23">
        <v>32467.9</v>
      </c>
      <c r="D4" s="23">
        <v>28324.7</v>
      </c>
      <c r="E4" s="24">
        <f t="shared" si="0"/>
        <v>87.2390884535187</v>
      </c>
    </row>
    <row r="5" spans="1:5" ht="72">
      <c r="A5" s="9" t="s">
        <v>4</v>
      </c>
      <c r="B5" s="10" t="s">
        <v>78</v>
      </c>
      <c r="C5" s="23">
        <v>17648.6</v>
      </c>
      <c r="D5" s="23">
        <v>15615.3</v>
      </c>
      <c r="E5" s="24">
        <f t="shared" si="0"/>
        <v>88.4789728363723</v>
      </c>
    </row>
    <row r="6" spans="1:5" ht="72">
      <c r="A6" s="9" t="s">
        <v>5</v>
      </c>
      <c r="B6" s="10" t="s">
        <v>79</v>
      </c>
      <c r="C6" s="23">
        <v>72410.6</v>
      </c>
      <c r="D6" s="23">
        <v>64363.7</v>
      </c>
      <c r="E6" s="24">
        <f t="shared" si="0"/>
        <v>88.88712426081263</v>
      </c>
    </row>
    <row r="7" spans="1:5" ht="18">
      <c r="A7" s="9" t="s">
        <v>102</v>
      </c>
      <c r="B7" s="10" t="s">
        <v>103</v>
      </c>
      <c r="C7" s="23">
        <v>22.6</v>
      </c>
      <c r="D7" s="23">
        <v>9.4</v>
      </c>
      <c r="E7" s="24">
        <f t="shared" si="0"/>
        <v>41.5929203539823</v>
      </c>
    </row>
    <row r="8" spans="1:5" ht="54">
      <c r="A8" s="9" t="s">
        <v>6</v>
      </c>
      <c r="B8" s="10" t="s">
        <v>80</v>
      </c>
      <c r="C8" s="23">
        <v>42955.4</v>
      </c>
      <c r="D8" s="23">
        <v>38353.3</v>
      </c>
      <c r="E8" s="24">
        <f t="shared" si="0"/>
        <v>89.28632954180384</v>
      </c>
    </row>
    <row r="9" spans="1:5" ht="36" hidden="1">
      <c r="A9" s="9" t="s">
        <v>74</v>
      </c>
      <c r="B9" s="10" t="s">
        <v>81</v>
      </c>
      <c r="C9" s="23"/>
      <c r="D9" s="23"/>
      <c r="E9" s="24" t="e">
        <f t="shared" si="0"/>
        <v>#DIV/0!</v>
      </c>
    </row>
    <row r="10" spans="1:5" ht="18">
      <c r="A10" s="9" t="s">
        <v>60</v>
      </c>
      <c r="B10" s="10" t="s">
        <v>8</v>
      </c>
      <c r="C10" s="23">
        <v>4964.2</v>
      </c>
      <c r="D10" s="23">
        <v>0</v>
      </c>
      <c r="E10" s="24">
        <f t="shared" si="0"/>
        <v>0</v>
      </c>
    </row>
    <row r="11" spans="1:5" ht="18">
      <c r="A11" s="9" t="s">
        <v>82</v>
      </c>
      <c r="B11" s="10" t="s">
        <v>53</v>
      </c>
      <c r="C11" s="23">
        <v>170706.9</v>
      </c>
      <c r="D11" s="23">
        <v>154507.9</v>
      </c>
      <c r="E11" s="24">
        <f t="shared" si="0"/>
        <v>90.51063548104969</v>
      </c>
    </row>
    <row r="12" spans="1:5" ht="35.25">
      <c r="A12" s="4" t="s">
        <v>9</v>
      </c>
      <c r="B12" s="5" t="s">
        <v>10</v>
      </c>
      <c r="C12" s="6">
        <f>SUM(C13:C16)</f>
        <v>21548.899999999998</v>
      </c>
      <c r="D12" s="6">
        <f>SUM(D13:D16)</f>
        <v>16890.1</v>
      </c>
      <c r="E12" s="25">
        <f t="shared" si="0"/>
        <v>78.38033495909305</v>
      </c>
    </row>
    <row r="13" spans="1:5" ht="18">
      <c r="A13" s="9" t="s">
        <v>106</v>
      </c>
      <c r="B13" s="10" t="s">
        <v>107</v>
      </c>
      <c r="C13" s="23">
        <v>3257.1</v>
      </c>
      <c r="D13" s="23">
        <v>2862</v>
      </c>
      <c r="E13" s="24">
        <f t="shared" si="0"/>
        <v>87.86957723127937</v>
      </c>
    </row>
    <row r="14" spans="1:5" ht="54">
      <c r="A14" s="9" t="s">
        <v>11</v>
      </c>
      <c r="B14" s="10" t="s">
        <v>83</v>
      </c>
      <c r="C14" s="23">
        <v>18291.8</v>
      </c>
      <c r="D14" s="23">
        <v>14028.1</v>
      </c>
      <c r="E14" s="24">
        <f t="shared" si="0"/>
        <v>76.69064826862311</v>
      </c>
    </row>
    <row r="15" spans="1:5" ht="54" hidden="1">
      <c r="A15" s="9" t="s">
        <v>100</v>
      </c>
      <c r="B15" s="10" t="s">
        <v>101</v>
      </c>
      <c r="C15" s="23"/>
      <c r="D15" s="23"/>
      <c r="E15" s="22" t="e">
        <f t="shared" si="0"/>
        <v>#DIV/0!</v>
      </c>
    </row>
    <row r="16" spans="1:5" ht="18" hidden="1">
      <c r="A16" s="9" t="s">
        <v>100</v>
      </c>
      <c r="B16" s="10" t="s">
        <v>110</v>
      </c>
      <c r="C16" s="23"/>
      <c r="D16" s="23"/>
      <c r="E16" s="24"/>
    </row>
    <row r="17" spans="1:5" ht="18">
      <c r="A17" s="4" t="s">
        <v>12</v>
      </c>
      <c r="B17" s="5" t="s">
        <v>13</v>
      </c>
      <c r="C17" s="26">
        <f>SUM(C18:C23)</f>
        <v>371883.6</v>
      </c>
      <c r="D17" s="6">
        <f>SUM(D18:D23)</f>
        <v>280939.1</v>
      </c>
      <c r="E17" s="25">
        <f>D17/C17*100</f>
        <v>75.54490168429045</v>
      </c>
    </row>
    <row r="18" spans="1:5" ht="18">
      <c r="A18" s="11" t="s">
        <v>75</v>
      </c>
      <c r="B18" s="12" t="s">
        <v>76</v>
      </c>
      <c r="C18" s="23">
        <v>4666</v>
      </c>
      <c r="D18" s="23">
        <v>3484.9</v>
      </c>
      <c r="E18" s="24">
        <f>D18/C18*100</f>
        <v>74.68709815687956</v>
      </c>
    </row>
    <row r="19" spans="1:5" ht="18">
      <c r="A19" s="9" t="s">
        <v>14</v>
      </c>
      <c r="B19" s="10" t="s">
        <v>15</v>
      </c>
      <c r="C19" s="23">
        <v>149973.6</v>
      </c>
      <c r="D19" s="23">
        <v>131222.1</v>
      </c>
      <c r="E19" s="24">
        <f>D19/C19*100</f>
        <v>87.49679943670085</v>
      </c>
    </row>
    <row r="20" spans="1:5" ht="18">
      <c r="A20" s="9" t="s">
        <v>16</v>
      </c>
      <c r="B20" s="13" t="s">
        <v>17</v>
      </c>
      <c r="C20" s="23">
        <v>16120.3</v>
      </c>
      <c r="D20" s="23">
        <v>11303.4</v>
      </c>
      <c r="E20" s="24">
        <f>D20/C20*100</f>
        <v>70.1190424495822</v>
      </c>
    </row>
    <row r="21" spans="1:5" ht="18">
      <c r="A21" s="9" t="s">
        <v>97</v>
      </c>
      <c r="B21" s="10" t="s">
        <v>98</v>
      </c>
      <c r="C21" s="23">
        <v>68683.1</v>
      </c>
      <c r="D21" s="23">
        <v>29536.4</v>
      </c>
      <c r="E21" s="24">
        <f>D21/C21*100</f>
        <v>43.00388305128918</v>
      </c>
    </row>
    <row r="22" spans="1:5" ht="18">
      <c r="A22" s="9" t="s">
        <v>72</v>
      </c>
      <c r="B22" s="10" t="s">
        <v>73</v>
      </c>
      <c r="C22" s="23">
        <v>11123.2</v>
      </c>
      <c r="D22" s="23">
        <v>9447.7</v>
      </c>
      <c r="E22" s="24">
        <f aca="true" t="shared" si="1" ref="E22:E60">D22/C22*100</f>
        <v>84.93688866513234</v>
      </c>
    </row>
    <row r="23" spans="1:5" ht="36">
      <c r="A23" s="9" t="s">
        <v>62</v>
      </c>
      <c r="B23" s="13" t="s">
        <v>18</v>
      </c>
      <c r="C23" s="23">
        <v>121317.4</v>
      </c>
      <c r="D23" s="23">
        <v>95944.6</v>
      </c>
      <c r="E23" s="24">
        <f t="shared" si="1"/>
        <v>79.08560519760563</v>
      </c>
    </row>
    <row r="24" spans="1:5" ht="18">
      <c r="A24" s="4" t="s">
        <v>19</v>
      </c>
      <c r="B24" s="14" t="s">
        <v>20</v>
      </c>
      <c r="C24" s="6">
        <f>SUM(C25:C29)</f>
        <v>994580.9</v>
      </c>
      <c r="D24" s="6">
        <f>SUM(D25:D29)</f>
        <v>453422.19999999995</v>
      </c>
      <c r="E24" s="25">
        <f t="shared" si="1"/>
        <v>45.58927282838429</v>
      </c>
    </row>
    <row r="25" spans="1:5" ht="18">
      <c r="A25" s="9" t="s">
        <v>21</v>
      </c>
      <c r="B25" s="13" t="s">
        <v>22</v>
      </c>
      <c r="C25" s="23">
        <v>432939.5</v>
      </c>
      <c r="D25" s="23">
        <v>136143.1</v>
      </c>
      <c r="E25" s="24">
        <f t="shared" si="1"/>
        <v>31.44621823603529</v>
      </c>
    </row>
    <row r="26" spans="1:5" ht="18">
      <c r="A26" s="9" t="s">
        <v>23</v>
      </c>
      <c r="B26" s="13" t="s">
        <v>24</v>
      </c>
      <c r="C26" s="23">
        <v>506239.9</v>
      </c>
      <c r="D26" s="23">
        <v>281854.5</v>
      </c>
      <c r="E26" s="24">
        <f t="shared" si="1"/>
        <v>55.67607373500192</v>
      </c>
    </row>
    <row r="27" spans="1:5" ht="18">
      <c r="A27" s="9" t="s">
        <v>58</v>
      </c>
      <c r="B27" s="13" t="s">
        <v>59</v>
      </c>
      <c r="C27" s="23">
        <v>40011.5</v>
      </c>
      <c r="D27" s="23">
        <v>30110.3</v>
      </c>
      <c r="E27" s="24">
        <f t="shared" si="1"/>
        <v>75.2541144420979</v>
      </c>
    </row>
    <row r="28" spans="1:5" ht="36">
      <c r="A28" s="9" t="s">
        <v>94</v>
      </c>
      <c r="B28" s="13" t="s">
        <v>95</v>
      </c>
      <c r="C28" s="23">
        <v>3890</v>
      </c>
      <c r="D28" s="23">
        <v>0</v>
      </c>
      <c r="E28" s="24">
        <f t="shared" si="1"/>
        <v>0</v>
      </c>
    </row>
    <row r="29" spans="1:5" ht="36">
      <c r="A29" s="9" t="s">
        <v>61</v>
      </c>
      <c r="B29" s="13" t="s">
        <v>25</v>
      </c>
      <c r="C29" s="23">
        <v>11500</v>
      </c>
      <c r="D29" s="23">
        <v>5314.3</v>
      </c>
      <c r="E29" s="24">
        <f t="shared" si="1"/>
        <v>46.211304347826086</v>
      </c>
    </row>
    <row r="30" spans="1:5" ht="18">
      <c r="A30" s="4" t="s">
        <v>26</v>
      </c>
      <c r="B30" s="5" t="s">
        <v>27</v>
      </c>
      <c r="C30" s="6">
        <f>SUM(C31:C32)</f>
        <v>25601.2</v>
      </c>
      <c r="D30" s="6">
        <f>SUM(D31:D32)</f>
        <v>12343.2</v>
      </c>
      <c r="E30" s="25">
        <f t="shared" si="1"/>
        <v>48.213364998515694</v>
      </c>
    </row>
    <row r="31" spans="1:5" ht="36">
      <c r="A31" s="9" t="s">
        <v>63</v>
      </c>
      <c r="B31" s="10" t="s">
        <v>67</v>
      </c>
      <c r="C31" s="23">
        <v>594.2</v>
      </c>
      <c r="D31" s="23">
        <v>594.2</v>
      </c>
      <c r="E31" s="24">
        <f t="shared" si="1"/>
        <v>100</v>
      </c>
    </row>
    <row r="32" spans="1:5" ht="36">
      <c r="A32" s="9" t="s">
        <v>104</v>
      </c>
      <c r="B32" s="10" t="s">
        <v>105</v>
      </c>
      <c r="C32" s="23">
        <v>25007</v>
      </c>
      <c r="D32" s="23">
        <v>11749</v>
      </c>
      <c r="E32" s="24">
        <f t="shared" si="1"/>
        <v>46.98284480345503</v>
      </c>
    </row>
    <row r="33" spans="1:5" ht="18">
      <c r="A33" s="4" t="s">
        <v>28</v>
      </c>
      <c r="B33" s="5" t="s">
        <v>29</v>
      </c>
      <c r="C33" s="6">
        <f>SUM(C34:C37)</f>
        <v>1240691</v>
      </c>
      <c r="D33" s="6">
        <f>SUM(D34:D37)</f>
        <v>994429.2</v>
      </c>
      <c r="E33" s="25">
        <f t="shared" si="1"/>
        <v>80.15123830188176</v>
      </c>
    </row>
    <row r="34" spans="1:5" ht="18">
      <c r="A34" s="9" t="s">
        <v>30</v>
      </c>
      <c r="B34" s="10" t="s">
        <v>31</v>
      </c>
      <c r="C34" s="23">
        <v>271917.9</v>
      </c>
      <c r="D34" s="23">
        <v>222271.4</v>
      </c>
      <c r="E34" s="24">
        <f t="shared" si="1"/>
        <v>81.74209936160877</v>
      </c>
    </row>
    <row r="35" spans="1:5" ht="18">
      <c r="A35" s="9" t="s">
        <v>32</v>
      </c>
      <c r="B35" s="10" t="s">
        <v>33</v>
      </c>
      <c r="C35" s="23">
        <v>854528.2</v>
      </c>
      <c r="D35" s="23">
        <v>673641</v>
      </c>
      <c r="E35" s="24">
        <f t="shared" si="1"/>
        <v>78.83192152113881</v>
      </c>
    </row>
    <row r="36" spans="1:5" ht="18">
      <c r="A36" s="9" t="s">
        <v>34</v>
      </c>
      <c r="B36" s="10" t="s">
        <v>35</v>
      </c>
      <c r="C36" s="23">
        <v>19669.2</v>
      </c>
      <c r="D36" s="23">
        <v>17665.2</v>
      </c>
      <c r="E36" s="24">
        <f t="shared" si="1"/>
        <v>89.81148191080472</v>
      </c>
    </row>
    <row r="37" spans="1:5" ht="18">
      <c r="A37" s="9" t="s">
        <v>36</v>
      </c>
      <c r="B37" s="10" t="s">
        <v>37</v>
      </c>
      <c r="C37" s="23">
        <v>94575.7</v>
      </c>
      <c r="D37" s="23">
        <v>80851.6</v>
      </c>
      <c r="E37" s="24">
        <f t="shared" si="1"/>
        <v>85.48876719918542</v>
      </c>
    </row>
    <row r="38" spans="1:5" ht="18">
      <c r="A38" s="4" t="s">
        <v>38</v>
      </c>
      <c r="B38" s="5" t="s">
        <v>84</v>
      </c>
      <c r="C38" s="6">
        <f>SUM(C39:C40)</f>
        <v>39329.1</v>
      </c>
      <c r="D38" s="6">
        <f>SUM(D39:D40)</f>
        <v>27672.699999999997</v>
      </c>
      <c r="E38" s="25">
        <f t="shared" si="1"/>
        <v>70.36189488190678</v>
      </c>
    </row>
    <row r="39" spans="1:5" ht="18">
      <c r="A39" s="9" t="s">
        <v>39</v>
      </c>
      <c r="B39" s="10" t="s">
        <v>40</v>
      </c>
      <c r="C39" s="23">
        <v>11412.5</v>
      </c>
      <c r="D39" s="23">
        <v>4878.1</v>
      </c>
      <c r="E39" s="24">
        <f t="shared" si="1"/>
        <v>42.7434830230011</v>
      </c>
    </row>
    <row r="40" spans="1:5" ht="36">
      <c r="A40" s="9" t="s">
        <v>41</v>
      </c>
      <c r="B40" s="10" t="s">
        <v>85</v>
      </c>
      <c r="C40" s="23">
        <v>27916.6</v>
      </c>
      <c r="D40" s="23">
        <v>22794.6</v>
      </c>
      <c r="E40" s="24">
        <f t="shared" si="1"/>
        <v>81.65249349849194</v>
      </c>
    </row>
    <row r="41" spans="1:5" ht="18">
      <c r="A41" s="4" t="s">
        <v>43</v>
      </c>
      <c r="B41" s="5" t="s">
        <v>86</v>
      </c>
      <c r="C41" s="6">
        <f>SUM(C42:C46)</f>
        <v>284042.89999999997</v>
      </c>
      <c r="D41" s="6">
        <f>SUM(D42:D46)</f>
        <v>234776.9</v>
      </c>
      <c r="E41" s="25">
        <f t="shared" si="1"/>
        <v>82.6554369075939</v>
      </c>
    </row>
    <row r="42" spans="1:5" ht="18">
      <c r="A42" s="9" t="s">
        <v>44</v>
      </c>
      <c r="B42" s="10" t="s">
        <v>68</v>
      </c>
      <c r="C42" s="23">
        <v>58672.2</v>
      </c>
      <c r="D42" s="23">
        <v>55238.6</v>
      </c>
      <c r="E42" s="24">
        <f t="shared" si="1"/>
        <v>94.1478246938073</v>
      </c>
    </row>
    <row r="43" spans="1:5" ht="18">
      <c r="A43" s="9" t="s">
        <v>45</v>
      </c>
      <c r="B43" s="10" t="s">
        <v>64</v>
      </c>
      <c r="C43" s="23">
        <v>83947.4</v>
      </c>
      <c r="D43" s="23">
        <v>77678.4</v>
      </c>
      <c r="E43" s="24">
        <f t="shared" si="1"/>
        <v>92.53222851452219</v>
      </c>
    </row>
    <row r="44" spans="1:5" ht="36">
      <c r="A44" s="9" t="s">
        <v>70</v>
      </c>
      <c r="B44" s="10" t="s">
        <v>71</v>
      </c>
      <c r="C44" s="27">
        <v>7799.5</v>
      </c>
      <c r="D44" s="23">
        <v>7235.6</v>
      </c>
      <c r="E44" s="24">
        <f t="shared" si="1"/>
        <v>92.77004936213861</v>
      </c>
    </row>
    <row r="45" spans="1:5" ht="18">
      <c r="A45" s="9" t="s">
        <v>46</v>
      </c>
      <c r="B45" s="10" t="s">
        <v>65</v>
      </c>
      <c r="C45" s="23">
        <v>19808.4</v>
      </c>
      <c r="D45" s="23">
        <v>19002.8</v>
      </c>
      <c r="E45" s="24">
        <f t="shared" si="1"/>
        <v>95.9330385089154</v>
      </c>
    </row>
    <row r="46" spans="1:5" ht="36">
      <c r="A46" s="9" t="s">
        <v>87</v>
      </c>
      <c r="B46" s="10" t="s">
        <v>47</v>
      </c>
      <c r="C46" s="23">
        <v>113815.4</v>
      </c>
      <c r="D46" s="23">
        <v>75621.5</v>
      </c>
      <c r="E46" s="24">
        <f t="shared" si="1"/>
        <v>66.44223892373088</v>
      </c>
    </row>
    <row r="47" spans="1:5" ht="18">
      <c r="A47" s="18">
        <v>1000</v>
      </c>
      <c r="B47" s="5" t="s">
        <v>48</v>
      </c>
      <c r="C47" s="6">
        <f>SUM(C48:C51)</f>
        <v>282630.6</v>
      </c>
      <c r="D47" s="6">
        <f>SUM(D48:D51)</f>
        <v>240048.69999999998</v>
      </c>
      <c r="E47" s="25">
        <f t="shared" si="1"/>
        <v>84.93372621365131</v>
      </c>
    </row>
    <row r="48" spans="1:5" ht="18">
      <c r="A48" s="9">
        <v>1001</v>
      </c>
      <c r="B48" s="10" t="s">
        <v>49</v>
      </c>
      <c r="C48" s="23">
        <v>5220.5</v>
      </c>
      <c r="D48" s="23">
        <v>5090.1</v>
      </c>
      <c r="E48" s="24">
        <f t="shared" si="1"/>
        <v>97.50215496599944</v>
      </c>
    </row>
    <row r="49" spans="1:5" ht="18">
      <c r="A49" s="9">
        <v>1003</v>
      </c>
      <c r="B49" s="10" t="s">
        <v>50</v>
      </c>
      <c r="C49" s="23">
        <v>172093.1</v>
      </c>
      <c r="D49" s="23">
        <v>146480.8</v>
      </c>
      <c r="E49" s="24">
        <f t="shared" si="1"/>
        <v>85.11718366395863</v>
      </c>
    </row>
    <row r="50" spans="1:5" ht="18">
      <c r="A50" s="9">
        <v>1004</v>
      </c>
      <c r="B50" s="10" t="s">
        <v>69</v>
      </c>
      <c r="C50" s="23">
        <v>96238.5</v>
      </c>
      <c r="D50" s="23">
        <v>80292</v>
      </c>
      <c r="E50" s="24">
        <f t="shared" si="1"/>
        <v>83.43022802724481</v>
      </c>
    </row>
    <row r="51" spans="1:5" ht="18">
      <c r="A51" s="9" t="s">
        <v>55</v>
      </c>
      <c r="B51" s="10" t="s">
        <v>56</v>
      </c>
      <c r="C51" s="23">
        <v>9078.5</v>
      </c>
      <c r="D51" s="23">
        <v>8185.8</v>
      </c>
      <c r="E51" s="24">
        <f t="shared" si="1"/>
        <v>90.16687778818087</v>
      </c>
    </row>
    <row r="52" spans="1:5" ht="18">
      <c r="A52" s="4" t="s">
        <v>57</v>
      </c>
      <c r="B52" s="5" t="s">
        <v>66</v>
      </c>
      <c r="C52" s="28">
        <f>SUM(C54+C53)</f>
        <v>61889.7</v>
      </c>
      <c r="D52" s="28">
        <f>SUM(D54+D53)</f>
        <v>39332.2</v>
      </c>
      <c r="E52" s="28">
        <f t="shared" si="1"/>
        <v>63.5520934824373</v>
      </c>
    </row>
    <row r="53" spans="1:5" ht="18">
      <c r="A53" s="11" t="s">
        <v>111</v>
      </c>
      <c r="B53" s="12" t="s">
        <v>112</v>
      </c>
      <c r="C53" s="27">
        <v>90</v>
      </c>
      <c r="D53" s="27">
        <v>90</v>
      </c>
      <c r="E53" s="27">
        <f t="shared" si="1"/>
        <v>100</v>
      </c>
    </row>
    <row r="54" spans="1:5" ht="18">
      <c r="A54" s="9" t="s">
        <v>88</v>
      </c>
      <c r="B54" s="10" t="s">
        <v>89</v>
      </c>
      <c r="C54" s="27">
        <v>61799.7</v>
      </c>
      <c r="D54" s="27">
        <v>39242.2</v>
      </c>
      <c r="E54" s="29">
        <f t="shared" si="1"/>
        <v>63.499013749257685</v>
      </c>
    </row>
    <row r="55" spans="1:5" ht="18">
      <c r="A55" s="4" t="s">
        <v>90</v>
      </c>
      <c r="B55" s="5" t="s">
        <v>91</v>
      </c>
      <c r="C55" s="6">
        <f>SUM(C56)</f>
        <v>5388.1</v>
      </c>
      <c r="D55" s="6">
        <f>SUM(D56)</f>
        <v>5388.1</v>
      </c>
      <c r="E55" s="25">
        <f t="shared" si="1"/>
        <v>100</v>
      </c>
    </row>
    <row r="56" spans="1:5" ht="18">
      <c r="A56" s="9" t="s">
        <v>96</v>
      </c>
      <c r="B56" s="10" t="s">
        <v>42</v>
      </c>
      <c r="C56" s="23">
        <v>5388.1</v>
      </c>
      <c r="D56" s="23">
        <v>5388.1</v>
      </c>
      <c r="E56" s="24">
        <f t="shared" si="1"/>
        <v>100</v>
      </c>
    </row>
    <row r="57" spans="1:5" ht="35.25" customHeight="1">
      <c r="A57" s="4" t="s">
        <v>92</v>
      </c>
      <c r="B57" s="5" t="s">
        <v>7</v>
      </c>
      <c r="C57" s="6">
        <f>SUM(C58)</f>
        <v>564.6</v>
      </c>
      <c r="D57" s="6">
        <f>SUM(D58)</f>
        <v>467.5</v>
      </c>
      <c r="E57" s="25">
        <f t="shared" si="1"/>
        <v>82.80198370527808</v>
      </c>
    </row>
    <row r="58" spans="1:5" ht="36">
      <c r="A58" s="9" t="s">
        <v>93</v>
      </c>
      <c r="B58" s="10" t="s">
        <v>99</v>
      </c>
      <c r="C58" s="23">
        <v>564.6</v>
      </c>
      <c r="D58" s="23">
        <v>467.5</v>
      </c>
      <c r="E58" s="24">
        <f t="shared" si="1"/>
        <v>82.80198370527808</v>
      </c>
    </row>
    <row r="59" spans="1:5" ht="18">
      <c r="A59" s="4"/>
      <c r="B59" s="5" t="s">
        <v>51</v>
      </c>
      <c r="C59" s="32">
        <v>384187.1</v>
      </c>
      <c r="D59" s="32">
        <v>349069</v>
      </c>
      <c r="E59" s="33">
        <f t="shared" si="1"/>
        <v>90.85911525920574</v>
      </c>
    </row>
    <row r="60" spans="1:5" ht="18">
      <c r="A60" s="15"/>
      <c r="B60" s="16" t="s">
        <v>52</v>
      </c>
      <c r="C60" s="30">
        <f>SUM(C3+C12+C17+C24+C30+C33+C38+C41+C47+C52+C55+C57+C59)</f>
        <v>4053513.9000000004</v>
      </c>
      <c r="D60" s="30">
        <f>SUM(D3+D12+D17+D24+D30+D33+D38+D41+D47+D52+D55+D57+D59)</f>
        <v>2955953.2</v>
      </c>
      <c r="E60" s="31">
        <f t="shared" si="1"/>
        <v>72.92322841177379</v>
      </c>
    </row>
    <row r="67" spans="3:4" ht="18">
      <c r="C67" s="20"/>
      <c r="D67" s="19"/>
    </row>
    <row r="69" ht="18">
      <c r="C69" s="20"/>
    </row>
    <row r="72" ht="18">
      <c r="C72" s="20"/>
    </row>
  </sheetData>
  <sheetProtection/>
  <mergeCells count="1">
    <mergeCell ref="A1:E1"/>
  </mergeCells>
  <conditionalFormatting sqref="F1:IV65536 B61:E65536 A48:A65536 B2:B53 A1:A46 B54:E59 C2:C16 C18:C51 D2:E51">
    <cfRule type="colorScale" priority="1076" dxfId="0">
      <colorScale>
        <cfvo type="min" val="0"/>
        <cfvo type="max"/>
        <color theme="0"/>
        <color theme="0"/>
      </colorScale>
    </cfRule>
  </conditionalFormatting>
  <conditionalFormatting sqref="C3:D3">
    <cfRule type="colorScale" priority="1587" dxfId="0">
      <colorScale>
        <cfvo type="min" val="0"/>
        <cfvo type="max"/>
        <color rgb="FFFFFF00"/>
        <color rgb="FFFFFF00"/>
      </colorScale>
    </cfRule>
  </conditionalFormatting>
  <conditionalFormatting sqref="E13:E16 C12:E12">
    <cfRule type="colorScale" priority="1629" dxfId="0">
      <colorScale>
        <cfvo type="min" val="0"/>
        <cfvo type="max"/>
        <color rgb="FFFFFF00"/>
        <color rgb="FFFFFF00"/>
      </colorScale>
    </cfRule>
  </conditionalFormatting>
  <conditionalFormatting sqref="D17:E17">
    <cfRule type="colorScale" priority="1631" dxfId="0">
      <colorScale>
        <cfvo type="min" val="0"/>
        <cfvo type="max"/>
        <color rgb="FFFFFF00"/>
        <color rgb="FFFFFF00"/>
      </colorScale>
    </cfRule>
  </conditionalFormatting>
  <conditionalFormatting sqref="E2">
    <cfRule type="colorScale" priority="163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1633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61:E65536 C54:E59 C2:C16 C18:C51 D2:E51">
    <cfRule type="colorScale" priority="1634" dxfId="0">
      <colorScale>
        <cfvo type="min" val="0"/>
        <cfvo type="max"/>
        <color theme="0"/>
        <color theme="0"/>
      </colorScale>
    </cfRule>
  </conditionalFormatting>
  <conditionalFormatting sqref="E3">
    <cfRule type="colorScale" priority="1639" dxfId="0">
      <colorScale>
        <cfvo type="min" val="0"/>
        <cfvo type="max"/>
        <color rgb="FFFFFF00"/>
        <color rgb="FFFFFF00"/>
      </colorScale>
    </cfRule>
  </conditionalFormatting>
  <conditionalFormatting sqref="A48:A60 B2:B59 A2:A46 C54:E59 C2:C16 C18:C51 D2:E51">
    <cfRule type="colorScale" priority="1640" dxfId="0">
      <colorScale>
        <cfvo type="min" val="0"/>
        <cfvo type="max"/>
        <color rgb="FFFFEF9C"/>
        <color rgb="FFFF7128"/>
      </colorScale>
    </cfRule>
  </conditionalFormatting>
  <conditionalFormatting sqref="C3:E7">
    <cfRule type="colorScale" priority="1647" dxfId="0">
      <colorScale>
        <cfvo type="min" val="0"/>
        <cfvo type="max"/>
        <color theme="0"/>
        <color theme="0"/>
      </colorScale>
    </cfRule>
  </conditionalFormatting>
  <conditionalFormatting sqref="C24:E24">
    <cfRule type="colorScale" priority="1648" dxfId="0">
      <colorScale>
        <cfvo type="min" val="0"/>
        <cfvo type="max"/>
        <color rgb="FFFFFF00"/>
        <color rgb="FFFFFF00"/>
      </colorScale>
    </cfRule>
  </conditionalFormatting>
  <conditionalFormatting sqref="C30:E30">
    <cfRule type="colorScale" priority="1649" dxfId="0">
      <colorScale>
        <cfvo type="min" val="0"/>
        <cfvo type="max"/>
        <color rgb="FFFFFF00"/>
        <color rgb="FFFFFF00"/>
      </colorScale>
    </cfRule>
  </conditionalFormatting>
  <conditionalFormatting sqref="C33:E33">
    <cfRule type="colorScale" priority="1650" dxfId="0">
      <colorScale>
        <cfvo type="min" val="0"/>
        <cfvo type="max"/>
        <color rgb="FFFFFF00"/>
        <color rgb="FFFFFF00"/>
      </colorScale>
    </cfRule>
  </conditionalFormatting>
  <conditionalFormatting sqref="C38:E38">
    <cfRule type="colorScale" priority="1651" dxfId="0">
      <colorScale>
        <cfvo type="min" val="0"/>
        <cfvo type="max"/>
        <color rgb="FFFFFF00"/>
        <color rgb="FFFFFF00"/>
      </colorScale>
    </cfRule>
  </conditionalFormatting>
  <conditionalFormatting sqref="C41:E41">
    <cfRule type="colorScale" priority="1652" dxfId="0">
      <colorScale>
        <cfvo type="min" val="0"/>
        <cfvo type="max"/>
        <color rgb="FFFFFF00"/>
        <color rgb="FFFFFF00"/>
      </colorScale>
    </cfRule>
  </conditionalFormatting>
  <conditionalFormatting sqref="C47:E47">
    <cfRule type="colorScale" priority="1653" dxfId="0">
      <colorScale>
        <cfvo type="min" val="0"/>
        <cfvo type="max"/>
        <color rgb="FFFFFF00"/>
        <color rgb="FFFFFF00"/>
      </colorScale>
    </cfRule>
  </conditionalFormatting>
  <conditionalFormatting sqref="C59:E59">
    <cfRule type="colorScale" priority="1654" dxfId="0">
      <colorScale>
        <cfvo type="min" val="0"/>
        <cfvo type="max"/>
        <color rgb="FFFFFF00"/>
        <color rgb="FFFFFF00"/>
      </colorScale>
    </cfRule>
  </conditionalFormatting>
  <conditionalFormatting sqref="C55:E55">
    <cfRule type="colorScale" priority="1655" dxfId="0">
      <colorScale>
        <cfvo type="min" val="0"/>
        <cfvo type="max"/>
        <color rgb="FFFFFF00"/>
        <color rgb="FFFFFF00"/>
      </colorScale>
    </cfRule>
  </conditionalFormatting>
  <conditionalFormatting sqref="C57:E57">
    <cfRule type="colorScale" priority="1656" dxfId="0">
      <colorScale>
        <cfvo type="min" val="0"/>
        <cfvo type="max"/>
        <color rgb="FFFFFF00"/>
        <color rgb="FFFFFF00"/>
      </colorScale>
    </cfRule>
  </conditionalFormatting>
  <conditionalFormatting sqref="C3:E3">
    <cfRule type="colorScale" priority="1657" dxfId="0">
      <colorScale>
        <cfvo type="min" val="0"/>
        <cfvo type="max"/>
        <color rgb="FFFFFF00"/>
        <color rgb="FFFFEF9C"/>
      </colorScale>
    </cfRule>
  </conditionalFormatting>
  <printOptions/>
  <pageMargins left="0.1968503937007874" right="0.1968503937007874" top="0.1968503937007874" bottom="0.1968503937007874" header="0" footer="0"/>
  <pageSetup fitToHeight="4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TashlykovaIL</dc:creator>
  <cp:keywords/>
  <dc:description/>
  <cp:lastModifiedBy>Турукина Т.И.</cp:lastModifiedBy>
  <cp:lastPrinted>2012-12-07T08:47:01Z</cp:lastPrinted>
  <dcterms:created xsi:type="dcterms:W3CDTF">2005-01-15T11:42:46Z</dcterms:created>
  <dcterms:modified xsi:type="dcterms:W3CDTF">2012-12-10T03:17:51Z</dcterms:modified>
  <cp:category/>
  <cp:version/>
  <cp:contentType/>
  <cp:contentStatus/>
</cp:coreProperties>
</file>