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175" windowHeight="7560" activeTab="0"/>
  </bookViews>
  <sheets>
    <sheet name="Приложение № 1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<sst xmlns="http://schemas.openxmlformats.org/spreadsheetml/2006/main" count="94" uniqueCount="93">
  <si>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ДОХОДЫ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</si>
  <si>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</si>
  <si>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</si>
  <si>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</si>
  <si>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</si>
  <si>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</si>
  <si>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</si>
  <si>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</si>
  <si>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</si>
  <si>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</si>
  <si>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</si>
  <si>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</si>
  <si>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</si>
  <si>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</si>
  <si>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</si>
  <si>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</si>
  <si>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</si>
  <si>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</si>
  <si>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</si>
  <si>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</si>
  <si>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</si>
  <si>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</si>
  <si>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</si>
  <si>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</si>
  <si>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</si>
  <si>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</si>
  <si>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</si>
  <si>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</si>
  <si>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</si>
  <si>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</si>
  <si>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</si>
  <si>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</si>
  <si>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</si>
  <si>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ИТОГО ДОХОДОВ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</si>
  <si>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</si>
  <si>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</si>
  <si>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</si>
  <si>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</si>
  <si>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</si>
  <si>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</si>
  <si>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</si>
  <si>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Прочие межбюджетные трансферты передаваемые бюджетам поселений</t>
  </si>
  <si>
    <t>182 1 05 03000 02 0000 110</t>
  </si>
  <si>
    <t xml:space="preserve">182 1 06 01030 10 0000 110 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</si>
  <si>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</si>
  <si>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</si>
  <si>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</si>
  <si>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</si>
  <si>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</si>
  <si>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</si>
  <si>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000 1 14 06000 00 0000 430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</si>
  <si>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</si>
  <si>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</si>
  <si>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</si>
  <si>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</si>
  <si>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 бюджета сельского поселения Нялинское</t>
  </si>
  <si>
    <t>000 1 13 00000 00 0000 000</t>
  </si>
  <si>
    <t>ПРОЧИЕ ДОХОДЫ ОТ ОКАЗАНИЯ ПЛАТНЫХ УСЛУГ, КОМПЕНСАЦИИ ЗАТРАТ ГОСУДАРСТВА</t>
  </si>
  <si>
    <t>650 1 11 09045 10 0000 120</t>
  </si>
  <si>
    <t>650 1 08 04020 01 0000 110</t>
  </si>
  <si>
    <t>650 2 02 00000 00 0000 000</t>
  </si>
  <si>
    <t>650 2 02 01000 00 0000 151</t>
  </si>
  <si>
    <t>650 2 02 01001 10 0000 151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</si>
  <si>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</si>
  <si>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</si>
  <si>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</si>
  <si>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</si>
  <si>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</si>
  <si>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</si>
  <si>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</si>
  <si>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</si>
  <si>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</si>
  <si>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</si>
  <si>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</si>
  <si>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650 1 13 01995 10 0000 130</t>
  </si>
  <si>
    <t>Прочие доходы от оказания платных услуг (работ)получателями средств бюджетов поселений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</si>
  <si>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</si>
  <si>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000 1 16 23052 10 0000 140</t>
  </si>
  <si>
    <t>ПРОЧИЕ БЕЗВОЗМЕЗДНЫЕ ПОСТУПЛЕНИЯ В БЮДЖЕТЫ ПОСЕЛЕНИЙ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</si>
  <si>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</si>
  <si>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</si>
  <si>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</si>
  <si>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650 2 07 05030 10 0000 180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</si>
  <si>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</si>
  <si>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650 1 14 02053 10 0000 410</t>
  </si>
  <si>
    <t>на 2014 год</t>
  </si>
  <si>
    <t>Изменения</t>
  </si>
  <si>
    <t>Первоначальный план 2014 год</t>
  </si>
  <si>
    <t>Уточненный план на 2014 год</t>
  </si>
  <si>
    <t>650 1 11 05013 10 0000 120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</si>
  <si>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(за исключением земельных участков  муниципальных автономных  учреждений)</t>
  </si>
  <si>
    <t>650 1 14 06013 10 0000 430</t>
  </si>
  <si>
    <t xml:space="preserve">Приложение 6                                                            к решению Совета депутатов сельского поселения  Нялинское                                             от 30.09.2014 № 30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</si>
</sst>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65" fontId="15" fillId="33" borderId="13" xfId="0" applyNumberFormat="1" applyFont="1" applyFill="1" applyBorder="1" applyAlignment="1">
      <alignment horizontal="center" vertical="center"/>
    </xf>
    <xf numFmtId="165" fontId="12" fillId="33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9" fillId="0" borderId="20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5" fontId="13" fillId="0" borderId="13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165" fontId="20" fillId="0" borderId="13" xfId="0" applyNumberFormat="1" applyFont="1" applyFill="1" applyBorder="1" applyAlignment="1">
      <alignment horizontal="center" vertical="center"/>
    </xf>
    <xf numFmtId="165" fontId="13" fillId="0" borderId="24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9" fillId="0" borderId="12" xfId="0" applyNumberFormat="1" applyFont="1" applyFill="1" applyBorder="1" applyAlignment="1">
      <alignment horizontal="center" vertical="center"/>
    </xf>
    <xf numFmtId="165" fontId="15" fillId="33" borderId="10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25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165" fontId="15" fillId="33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24" fillId="0" borderId="29" xfId="0" applyFont="1" applyFill="1" applyBorder="1" applyAlignment="1">
      <alignment horizontal="justify" vertical="top" wrapText="1"/>
    </xf>
    <xf numFmtId="165" fontId="15" fillId="33" borderId="12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165" fontId="15" fillId="33" borderId="32" xfId="0" applyNumberFormat="1" applyFont="1" applyFill="1" applyBorder="1" applyAlignment="1">
      <alignment horizontal="center" vertical="center"/>
    </xf>
    <xf numFmtId="165" fontId="13" fillId="0" borderId="33" xfId="0" applyNumberFormat="1" applyFont="1" applyFill="1" applyBorder="1" applyAlignment="1">
      <alignment horizontal="center" vertical="center"/>
    </xf>
    <xf numFmtId="165" fontId="13" fillId="0" borderId="34" xfId="0" applyNumberFormat="1" applyFont="1" applyFill="1" applyBorder="1" applyAlignment="1">
      <alignment horizontal="center" vertical="center"/>
    </xf>
    <xf numFmtId="165" fontId="13" fillId="0" borderId="35" xfId="0" applyNumberFormat="1" applyFont="1" applyFill="1" applyBorder="1" applyAlignment="1">
      <alignment horizontal="center" vertical="center"/>
    </xf>
    <xf numFmtId="165" fontId="17" fillId="0" borderId="33" xfId="0" applyNumberFormat="1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>
      <alignment horizontal="center" vertical="center"/>
    </xf>
    <xf numFmtId="165" fontId="12" fillId="0" borderId="32" xfId="0" applyNumberFormat="1" applyFont="1" applyFill="1" applyBorder="1" applyAlignment="1">
      <alignment horizontal="center" vertical="center"/>
    </xf>
    <xf numFmtId="165" fontId="12" fillId="33" borderId="32" xfId="0" applyNumberFormat="1" applyFont="1" applyFill="1" applyBorder="1" applyAlignment="1">
      <alignment horizontal="center" vertical="center"/>
    </xf>
    <xf numFmtId="165" fontId="7" fillId="0" borderId="33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165" fontId="13" fillId="0" borderId="32" xfId="0" applyNumberFormat="1" applyFont="1" applyFill="1" applyBorder="1" applyAlignment="1">
      <alignment horizontal="center" vertical="center"/>
    </xf>
    <xf numFmtId="165" fontId="15" fillId="33" borderId="33" xfId="0" applyNumberFormat="1" applyFont="1" applyFill="1" applyBorder="1" applyAlignment="1">
      <alignment horizontal="center" vertical="center"/>
    </xf>
    <xf numFmtId="165" fontId="13" fillId="0" borderId="38" xfId="0" applyNumberFormat="1" applyFont="1" applyFill="1" applyBorder="1" applyAlignment="1">
      <alignment horizontal="center" vertical="center"/>
    </xf>
    <xf numFmtId="165" fontId="19" fillId="0" borderId="33" xfId="0" applyNumberFormat="1" applyFont="1" applyFill="1" applyBorder="1" applyAlignment="1">
      <alignment horizontal="center" vertical="center"/>
    </xf>
    <xf numFmtId="165" fontId="15" fillId="33" borderId="17" xfId="0" applyNumberFormat="1" applyFont="1" applyFill="1" applyBorder="1" applyAlignment="1">
      <alignment horizontal="center" vertical="center"/>
    </xf>
    <xf numFmtId="165" fontId="20" fillId="0" borderId="33" xfId="0" applyNumberFormat="1" applyFont="1" applyFill="1" applyBorder="1" applyAlignment="1">
      <alignment horizontal="center" vertical="center"/>
    </xf>
    <xf numFmtId="165" fontId="20" fillId="0" borderId="32" xfId="0" applyNumberFormat="1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/>
    </xf>
    <xf numFmtId="165" fontId="16" fillId="0" borderId="39" xfId="0" applyNumberFormat="1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57"/>
  <sheetViews>
    <sheetView tabSelected="1" zoomScalePageLayoutView="0" workbookViewId="0" topLeftCell="A46">
      <selection activeCell="F57" sqref="F57"/>
    </sheetView>
  </sheetViews>
  <sheetFormatPr defaultColWidth="9.00390625" defaultRowHeight="12.75"/>
  <cols>
    <col min="1" max="1" width="23.625" style="0" customWidth="1"/>
    <col min="2" max="2" width="48.625" style="0" customWidth="1"/>
    <col min="3" max="5" width="15.375" style="0" customWidth="1"/>
  </cols>
  <sheetData>
    <row r="1" spans="2:5" ht="54" customHeight="1">
      <c r="B1" s="58"/>
      <c r="C1" s="58"/>
      <c r="D1" s="99" t="s">
        <v>92</v>
      </c>
      <c r="E1" s="100"/>
    </row>
    <row r="2" spans="2:5" ht="12.75">
      <c r="B2" s="59"/>
      <c r="C2" s="59"/>
      <c r="D2" s="99"/>
      <c r="E2" s="99"/>
    </row>
    <row r="3" spans="2:5" ht="12.75">
      <c r="B3" s="59"/>
      <c r="C3" s="59"/>
      <c r="D3" s="99"/>
      <c r="E3" s="99"/>
    </row>
    <row r="4" spans="1:4" ht="15.75">
      <c r="A4" s="101" t="s">
        <v>0</v>
      </c>
      <c r="B4" s="101"/>
      <c r="C4" s="101"/>
      <c r="D4" s="102"/>
    </row>
    <row r="5" spans="1:4" ht="15.75">
      <c r="A5" s="101" t="s">
        <v>55</v>
      </c>
      <c r="B5" s="101"/>
      <c r="C5" s="101"/>
      <c r="D5" s="102"/>
    </row>
    <row r="6" spans="1:4" ht="15.75">
      <c r="A6" s="103" t="s">
        <v>85</v>
      </c>
      <c r="B6" s="103"/>
      <c r="C6" s="103"/>
      <c r="D6" s="104"/>
    </row>
    <row r="7" spans="1:4" ht="17.25" thickBot="1">
      <c r="A7" s="105"/>
      <c r="B7" s="105"/>
      <c r="C7" s="105"/>
      <c r="D7" s="105"/>
    </row>
    <row r="8" spans="1:5" ht="12.75">
      <c r="A8" s="106" t="s">
        <v>1</v>
      </c>
      <c r="B8" s="109" t="s">
        <v>2</v>
      </c>
      <c r="C8" s="106" t="s">
        <v>86</v>
      </c>
      <c r="D8" s="112" t="s">
        <v>87</v>
      </c>
      <c r="E8" s="106" t="s">
        <v>88</v>
      </c>
    </row>
    <row r="9" spans="1:5" ht="12.75" customHeight="1">
      <c r="A9" s="107"/>
      <c r="B9" s="110"/>
      <c r="C9" s="115"/>
      <c r="D9" s="113"/>
      <c r="E9" s="115"/>
    </row>
    <row r="10" spans="1:5" ht="12.75">
      <c r="A10" s="107"/>
      <c r="B10" s="110"/>
      <c r="C10" s="115"/>
      <c r="D10" s="113"/>
      <c r="E10" s="115"/>
    </row>
    <row r="11" spans="1:5" ht="13.5" thickBot="1">
      <c r="A11" s="108"/>
      <c r="B11" s="111"/>
      <c r="C11" s="116"/>
      <c r="D11" s="114"/>
      <c r="E11" s="116"/>
    </row>
    <row r="12" spans="1:5" ht="12.75">
      <c r="A12" s="31">
        <v>1</v>
      </c>
      <c r="B12" s="79">
        <v>2</v>
      </c>
      <c r="C12" s="4"/>
      <c r="D12" s="18">
        <v>3</v>
      </c>
      <c r="E12" s="4">
        <v>3</v>
      </c>
    </row>
    <row r="13" spans="1:5" ht="15.75" thickBot="1">
      <c r="A13" s="32" t="s">
        <v>3</v>
      </c>
      <c r="B13" s="80" t="s">
        <v>4</v>
      </c>
      <c r="C13" s="96">
        <f>E13-D13</f>
        <v>1351</v>
      </c>
      <c r="D13" s="88">
        <f>SUM(D14+D17+D19+D23+D25+D32+D37+D38+D40+D30)</f>
        <v>1419</v>
      </c>
      <c r="E13" s="40">
        <f>SUM(E14+E17+E19+E23+E25+E32+E37+E38+E40+E30)</f>
        <v>2770</v>
      </c>
    </row>
    <row r="14" spans="1:5" ht="13.5" thickBot="1">
      <c r="A14" s="9" t="s">
        <v>5</v>
      </c>
      <c r="B14" s="81" t="s">
        <v>6</v>
      </c>
      <c r="C14" s="96">
        <f aca="true" t="shared" si="0" ref="C14:C55">E14-D14</f>
        <v>0</v>
      </c>
      <c r="D14" s="89">
        <f>SUM(D16)</f>
        <v>1100</v>
      </c>
      <c r="E14" s="42">
        <f>SUM(E16)</f>
        <v>1100</v>
      </c>
    </row>
    <row r="15" spans="1:5" ht="13.5" thickBot="1">
      <c r="A15" s="38" t="s">
        <v>51</v>
      </c>
      <c r="B15" s="82" t="s">
        <v>52</v>
      </c>
      <c r="C15" s="96">
        <f t="shared" si="0"/>
        <v>0</v>
      </c>
      <c r="D15" s="71">
        <f>D16</f>
        <v>1100</v>
      </c>
      <c r="E15" s="41">
        <f>E16</f>
        <v>1100</v>
      </c>
    </row>
    <row r="16" spans="1:5" ht="57" customHeight="1" thickBot="1">
      <c r="A16" s="64" t="s">
        <v>71</v>
      </c>
      <c r="B16" s="65" t="s">
        <v>72</v>
      </c>
      <c r="C16" s="96">
        <f t="shared" si="0"/>
        <v>0</v>
      </c>
      <c r="D16" s="90">
        <v>1100</v>
      </c>
      <c r="E16" s="66">
        <v>1100</v>
      </c>
    </row>
    <row r="17" spans="1:5" ht="13.5" thickBot="1">
      <c r="A17" s="9" t="s">
        <v>7</v>
      </c>
      <c r="B17" s="81" t="s">
        <v>8</v>
      </c>
      <c r="C17" s="96">
        <f t="shared" si="0"/>
        <v>4.7</v>
      </c>
      <c r="D17" s="89">
        <f>D18</f>
        <v>0</v>
      </c>
      <c r="E17" s="42">
        <f>E18</f>
        <v>4.7</v>
      </c>
    </row>
    <row r="18" spans="1:5" ht="13.5" thickBot="1">
      <c r="A18" s="33" t="s">
        <v>42</v>
      </c>
      <c r="B18" s="83" t="s">
        <v>9</v>
      </c>
      <c r="C18" s="96">
        <f t="shared" si="0"/>
        <v>4.7</v>
      </c>
      <c r="D18" s="91">
        <v>0</v>
      </c>
      <c r="E18" s="43">
        <v>4.7</v>
      </c>
    </row>
    <row r="19" spans="1:5" ht="13.5" thickBot="1">
      <c r="A19" s="34" t="s">
        <v>10</v>
      </c>
      <c r="B19" s="81" t="s">
        <v>11</v>
      </c>
      <c r="C19" s="96">
        <f t="shared" si="0"/>
        <v>231.7</v>
      </c>
      <c r="D19" s="89">
        <f>SUM(D21:D22)</f>
        <v>100</v>
      </c>
      <c r="E19" s="42">
        <f>SUM(E21:E22)</f>
        <v>331.7</v>
      </c>
    </row>
    <row r="20" spans="1:5" ht="13.5" thickBot="1">
      <c r="A20" s="35" t="s">
        <v>53</v>
      </c>
      <c r="B20" s="84" t="s">
        <v>12</v>
      </c>
      <c r="C20" s="96">
        <f t="shared" si="0"/>
        <v>0</v>
      </c>
      <c r="D20" s="92">
        <v>60</v>
      </c>
      <c r="E20" s="50">
        <v>60</v>
      </c>
    </row>
    <row r="21" spans="1:10" ht="36" customHeight="1" thickBot="1">
      <c r="A21" s="36" t="s">
        <v>43</v>
      </c>
      <c r="B21" s="85" t="s">
        <v>54</v>
      </c>
      <c r="C21" s="96">
        <f t="shared" si="0"/>
        <v>0</v>
      </c>
      <c r="D21" s="93">
        <v>60</v>
      </c>
      <c r="E21" s="51">
        <v>60</v>
      </c>
      <c r="F21" s="57"/>
      <c r="G21" s="57"/>
      <c r="H21" s="57"/>
      <c r="I21" s="57"/>
      <c r="J21" s="57"/>
    </row>
    <row r="22" spans="1:10" ht="24" customHeight="1" thickBot="1">
      <c r="A22" s="5" t="s">
        <v>13</v>
      </c>
      <c r="B22" s="86" t="s">
        <v>14</v>
      </c>
      <c r="C22" s="96">
        <f t="shared" si="0"/>
        <v>231.7</v>
      </c>
      <c r="D22" s="70">
        <v>40</v>
      </c>
      <c r="E22" s="16">
        <v>271.7</v>
      </c>
      <c r="F22" s="54"/>
      <c r="G22" s="54"/>
      <c r="H22" s="54"/>
      <c r="I22" s="54"/>
      <c r="J22" s="54"/>
    </row>
    <row r="23" spans="1:10" ht="22.5" customHeight="1" thickBot="1">
      <c r="A23" s="6" t="s">
        <v>15</v>
      </c>
      <c r="B23" s="25" t="s">
        <v>16</v>
      </c>
      <c r="C23" s="96">
        <f t="shared" si="0"/>
        <v>5</v>
      </c>
      <c r="D23" s="71">
        <f>D24</f>
        <v>19</v>
      </c>
      <c r="E23" s="41">
        <f>E24</f>
        <v>24</v>
      </c>
      <c r="F23" s="55"/>
      <c r="G23" s="55"/>
      <c r="H23" s="56"/>
      <c r="I23" s="56"/>
      <c r="J23" s="56"/>
    </row>
    <row r="24" spans="1:5" ht="66" customHeight="1" thickBot="1">
      <c r="A24" s="37" t="s">
        <v>59</v>
      </c>
      <c r="B24" s="19" t="s">
        <v>34</v>
      </c>
      <c r="C24" s="96">
        <f t="shared" si="0"/>
        <v>5</v>
      </c>
      <c r="D24" s="70">
        <v>19</v>
      </c>
      <c r="E24" s="16">
        <v>24</v>
      </c>
    </row>
    <row r="25" spans="1:5" ht="36" customHeight="1" thickBot="1">
      <c r="A25" s="6" t="s">
        <v>17</v>
      </c>
      <c r="B25" s="20" t="s">
        <v>18</v>
      </c>
      <c r="C25" s="96">
        <f t="shared" si="0"/>
        <v>433.6</v>
      </c>
      <c r="D25" s="71">
        <f>D26+D28</f>
        <v>150</v>
      </c>
      <c r="E25" s="41">
        <f>E26+E28</f>
        <v>583.6</v>
      </c>
    </row>
    <row r="26" spans="1:5" ht="36" customHeight="1" thickBot="1">
      <c r="A26" s="38" t="s">
        <v>44</v>
      </c>
      <c r="B26" s="22" t="s">
        <v>45</v>
      </c>
      <c r="C26" s="96">
        <f t="shared" si="0"/>
        <v>71.7</v>
      </c>
      <c r="D26" s="94">
        <f>D27</f>
        <v>0</v>
      </c>
      <c r="E26" s="44">
        <f>E27</f>
        <v>71.7</v>
      </c>
    </row>
    <row r="27" spans="1:5" ht="84.75" customHeight="1" thickBot="1">
      <c r="A27" s="61" t="s">
        <v>89</v>
      </c>
      <c r="B27" s="63" t="s">
        <v>90</v>
      </c>
      <c r="C27" s="96">
        <f t="shared" si="0"/>
        <v>71.7</v>
      </c>
      <c r="D27" s="90">
        <v>0</v>
      </c>
      <c r="E27" s="62">
        <v>71.7</v>
      </c>
    </row>
    <row r="28" spans="1:5" ht="36" customHeight="1" thickBot="1">
      <c r="A28" s="38" t="s">
        <v>46</v>
      </c>
      <c r="B28" s="22" t="s">
        <v>47</v>
      </c>
      <c r="C28" s="96">
        <f t="shared" si="0"/>
        <v>361.9</v>
      </c>
      <c r="D28" s="94">
        <f>D29</f>
        <v>150</v>
      </c>
      <c r="E28" s="44">
        <f>E29</f>
        <v>511.9</v>
      </c>
    </row>
    <row r="29" spans="1:5" ht="68.25" customHeight="1" thickBot="1">
      <c r="A29" s="7" t="s">
        <v>58</v>
      </c>
      <c r="B29" s="8" t="s">
        <v>73</v>
      </c>
      <c r="C29" s="96">
        <f t="shared" si="0"/>
        <v>361.9</v>
      </c>
      <c r="D29" s="89">
        <v>150</v>
      </c>
      <c r="E29" s="42">
        <v>511.9</v>
      </c>
    </row>
    <row r="30" spans="1:5" ht="36" customHeight="1" thickBot="1">
      <c r="A30" s="9" t="s">
        <v>56</v>
      </c>
      <c r="B30" s="24" t="s">
        <v>57</v>
      </c>
      <c r="C30" s="96">
        <f t="shared" si="0"/>
        <v>0</v>
      </c>
      <c r="D30" s="89">
        <f>D31</f>
        <v>50</v>
      </c>
      <c r="E30" s="42">
        <f>E31</f>
        <v>50</v>
      </c>
    </row>
    <row r="31" spans="1:5" ht="36" customHeight="1" thickBot="1">
      <c r="A31" s="7" t="s">
        <v>74</v>
      </c>
      <c r="B31" s="8" t="s">
        <v>75</v>
      </c>
      <c r="C31" s="96">
        <f t="shared" si="0"/>
        <v>0</v>
      </c>
      <c r="D31" s="70">
        <v>50</v>
      </c>
      <c r="E31" s="16">
        <v>50</v>
      </c>
    </row>
    <row r="32" spans="1:5" ht="36" customHeight="1" thickBot="1">
      <c r="A32" s="10" t="s">
        <v>19</v>
      </c>
      <c r="B32" s="20" t="s">
        <v>20</v>
      </c>
      <c r="C32" s="96">
        <f t="shared" si="0"/>
        <v>86.4</v>
      </c>
      <c r="D32" s="71">
        <f>D33+D35</f>
        <v>0</v>
      </c>
      <c r="E32" s="41">
        <f>E33+E35</f>
        <v>86.4</v>
      </c>
    </row>
    <row r="33" spans="1:5" ht="36" customHeight="1" thickBot="1">
      <c r="A33" s="11" t="s">
        <v>48</v>
      </c>
      <c r="B33" s="21" t="s">
        <v>49</v>
      </c>
      <c r="C33" s="96">
        <f t="shared" si="0"/>
        <v>85</v>
      </c>
      <c r="D33" s="95">
        <f>D34</f>
        <v>0</v>
      </c>
      <c r="E33" s="45">
        <f>E34</f>
        <v>85</v>
      </c>
    </row>
    <row r="34" spans="1:5" ht="81.75" customHeight="1" thickBot="1">
      <c r="A34" s="12" t="s">
        <v>84</v>
      </c>
      <c r="B34" s="87" t="s">
        <v>76</v>
      </c>
      <c r="C34" s="96">
        <f t="shared" si="0"/>
        <v>85</v>
      </c>
      <c r="D34" s="70">
        <v>0</v>
      </c>
      <c r="E34" s="16">
        <v>85</v>
      </c>
    </row>
    <row r="35" spans="1:5" ht="36" customHeight="1" thickBot="1">
      <c r="A35" s="11" t="s">
        <v>50</v>
      </c>
      <c r="B35" s="22" t="s">
        <v>49</v>
      </c>
      <c r="C35" s="96">
        <f t="shared" si="0"/>
        <v>1.4</v>
      </c>
      <c r="D35" s="95">
        <f>D36</f>
        <v>0</v>
      </c>
      <c r="E35" s="45">
        <f>E36</f>
        <v>1.4</v>
      </c>
    </row>
    <row r="36" spans="1:5" ht="46.5" customHeight="1" thickBot="1">
      <c r="A36" s="12" t="s">
        <v>91</v>
      </c>
      <c r="B36" s="8" t="s">
        <v>83</v>
      </c>
      <c r="C36" s="96">
        <f t="shared" si="0"/>
        <v>1.4</v>
      </c>
      <c r="D36" s="70">
        <v>0</v>
      </c>
      <c r="E36" s="16">
        <v>1.4</v>
      </c>
    </row>
    <row r="37" spans="1:5" ht="24" customHeight="1" thickBot="1">
      <c r="A37" s="10" t="s">
        <v>21</v>
      </c>
      <c r="B37" s="20" t="s">
        <v>22</v>
      </c>
      <c r="C37" s="96">
        <f t="shared" si="0"/>
        <v>0</v>
      </c>
      <c r="D37" s="70">
        <v>0</v>
      </c>
      <c r="E37" s="16">
        <v>0</v>
      </c>
    </row>
    <row r="38" spans="1:5" ht="24" customHeight="1" thickBot="1">
      <c r="A38" s="10" t="s">
        <v>23</v>
      </c>
      <c r="B38" s="20" t="s">
        <v>24</v>
      </c>
      <c r="C38" s="96">
        <f t="shared" si="0"/>
        <v>589.6</v>
      </c>
      <c r="D38" s="71">
        <f>D39</f>
        <v>0</v>
      </c>
      <c r="E38" s="41">
        <f>E39</f>
        <v>589.6</v>
      </c>
    </row>
    <row r="39" spans="1:5" ht="54" customHeight="1" thickBot="1">
      <c r="A39" s="13" t="s">
        <v>77</v>
      </c>
      <c r="B39" s="19" t="s">
        <v>81</v>
      </c>
      <c r="C39" s="96">
        <f t="shared" si="0"/>
        <v>589.6</v>
      </c>
      <c r="D39" s="70">
        <v>0</v>
      </c>
      <c r="E39" s="16">
        <v>589.6</v>
      </c>
    </row>
    <row r="40" spans="1:5" ht="24" customHeight="1" thickBot="1">
      <c r="A40" s="6" t="s">
        <v>25</v>
      </c>
      <c r="B40" s="25" t="s">
        <v>26</v>
      </c>
      <c r="C40" s="96">
        <f t="shared" si="0"/>
        <v>0</v>
      </c>
      <c r="D40" s="70">
        <v>0</v>
      </c>
      <c r="E40" s="16">
        <v>0</v>
      </c>
    </row>
    <row r="41" spans="1:5" ht="24" customHeight="1" thickBot="1">
      <c r="A41" s="9" t="s">
        <v>27</v>
      </c>
      <c r="B41" s="26" t="s">
        <v>28</v>
      </c>
      <c r="C41" s="96">
        <f t="shared" si="0"/>
        <v>4969.899999999998</v>
      </c>
      <c r="D41" s="72">
        <f>D42+D54</f>
        <v>22293.300000000003</v>
      </c>
      <c r="E41" s="46">
        <f>E42+E54</f>
        <v>27263.2</v>
      </c>
    </row>
    <row r="42" spans="1:5" ht="24" customHeight="1" thickBot="1">
      <c r="A42" s="9" t="s">
        <v>60</v>
      </c>
      <c r="B42" s="27" t="s">
        <v>29</v>
      </c>
      <c r="C42" s="96">
        <f t="shared" si="0"/>
        <v>4594.899999999998</v>
      </c>
      <c r="D42" s="71">
        <f>D43+D45+D46+D49</f>
        <v>22293.300000000003</v>
      </c>
      <c r="E42" s="41">
        <f>E43+E45+E46+E49</f>
        <v>26888.2</v>
      </c>
    </row>
    <row r="43" spans="1:5" ht="24" customHeight="1" thickBot="1">
      <c r="A43" s="14" t="s">
        <v>61</v>
      </c>
      <c r="B43" s="28" t="s">
        <v>30</v>
      </c>
      <c r="C43" s="96">
        <f t="shared" si="0"/>
        <v>1301.7999999999993</v>
      </c>
      <c r="D43" s="73">
        <f>D44</f>
        <v>21190.7</v>
      </c>
      <c r="E43" s="47">
        <f>E44</f>
        <v>22492.5</v>
      </c>
    </row>
    <row r="44" spans="1:5" ht="36" customHeight="1" thickBot="1" thickTop="1">
      <c r="A44" s="15" t="s">
        <v>62</v>
      </c>
      <c r="B44" s="67" t="s">
        <v>35</v>
      </c>
      <c r="C44" s="96">
        <f t="shared" si="0"/>
        <v>1301.7999999999993</v>
      </c>
      <c r="D44" s="70">
        <v>21190.7</v>
      </c>
      <c r="E44" s="16">
        <v>22492.5</v>
      </c>
    </row>
    <row r="45" spans="1:5" ht="26.25" customHeight="1" thickBot="1">
      <c r="A45" s="34" t="s">
        <v>63</v>
      </c>
      <c r="B45" s="29" t="s">
        <v>32</v>
      </c>
      <c r="C45" s="96">
        <f t="shared" si="0"/>
        <v>0</v>
      </c>
      <c r="D45" s="74">
        <v>0</v>
      </c>
      <c r="E45" s="53">
        <v>0</v>
      </c>
    </row>
    <row r="46" spans="1:5" ht="26.25" customHeight="1" thickBot="1">
      <c r="A46" s="10" t="s">
        <v>64</v>
      </c>
      <c r="B46" s="20" t="s">
        <v>31</v>
      </c>
      <c r="C46" s="96">
        <f t="shared" si="0"/>
        <v>0</v>
      </c>
      <c r="D46" s="75">
        <f>SUM(D47:D48)</f>
        <v>160.7</v>
      </c>
      <c r="E46" s="52">
        <f>SUM(E47:E48)</f>
        <v>160.7</v>
      </c>
    </row>
    <row r="47" spans="1:5" ht="36" customHeight="1" thickBot="1">
      <c r="A47" s="13" t="s">
        <v>65</v>
      </c>
      <c r="B47" s="19" t="s">
        <v>36</v>
      </c>
      <c r="C47" s="96">
        <f t="shared" si="0"/>
        <v>0</v>
      </c>
      <c r="D47" s="70">
        <v>24</v>
      </c>
      <c r="E47" s="16">
        <v>24</v>
      </c>
    </row>
    <row r="48" spans="1:5" ht="36" customHeight="1" thickBot="1">
      <c r="A48" s="12" t="s">
        <v>66</v>
      </c>
      <c r="B48" s="23" t="s">
        <v>37</v>
      </c>
      <c r="C48" s="96">
        <f t="shared" si="0"/>
        <v>0</v>
      </c>
      <c r="D48" s="70">
        <v>136.7</v>
      </c>
      <c r="E48" s="16">
        <v>136.7</v>
      </c>
    </row>
    <row r="49" spans="1:5" ht="25.5" customHeight="1" thickBot="1">
      <c r="A49" s="10" t="s">
        <v>67</v>
      </c>
      <c r="B49" s="20" t="s">
        <v>38</v>
      </c>
      <c r="C49" s="96">
        <f t="shared" si="0"/>
        <v>3293.1</v>
      </c>
      <c r="D49" s="76">
        <f>SUM(D50:D53)</f>
        <v>941.9</v>
      </c>
      <c r="E49" s="76">
        <f>SUM(E50:E53)</f>
        <v>4235</v>
      </c>
    </row>
    <row r="50" spans="1:5" ht="66.75" customHeight="1" hidden="1">
      <c r="A50" s="7" t="s">
        <v>39</v>
      </c>
      <c r="B50" s="30" t="s">
        <v>40</v>
      </c>
      <c r="C50" s="96">
        <f t="shared" si="0"/>
        <v>0</v>
      </c>
      <c r="D50" s="77">
        <v>0</v>
      </c>
      <c r="E50" s="17">
        <v>0</v>
      </c>
    </row>
    <row r="51" spans="1:5" ht="50.25" customHeight="1" thickBot="1">
      <c r="A51" s="12" t="s">
        <v>68</v>
      </c>
      <c r="B51" s="8" t="s">
        <v>80</v>
      </c>
      <c r="C51" s="96">
        <f t="shared" si="0"/>
        <v>0</v>
      </c>
      <c r="D51" s="77">
        <v>0</v>
      </c>
      <c r="E51" s="17">
        <v>0</v>
      </c>
    </row>
    <row r="52" spans="1:5" ht="62.25" customHeight="1" thickBot="1">
      <c r="A52" s="12" t="s">
        <v>69</v>
      </c>
      <c r="B52" s="8" t="s">
        <v>79</v>
      </c>
      <c r="C52" s="96">
        <f t="shared" si="0"/>
        <v>0</v>
      </c>
      <c r="D52" s="77">
        <v>259.6</v>
      </c>
      <c r="E52" s="17">
        <v>259.6</v>
      </c>
    </row>
    <row r="53" spans="1:5" ht="30.75" customHeight="1" thickBot="1">
      <c r="A53" s="12" t="s">
        <v>70</v>
      </c>
      <c r="B53" s="23" t="s">
        <v>41</v>
      </c>
      <c r="C53" s="96">
        <v>3293.1</v>
      </c>
      <c r="D53" s="77">
        <v>682.3</v>
      </c>
      <c r="E53" s="17">
        <v>3975.4</v>
      </c>
    </row>
    <row r="54" spans="1:5" ht="24.75" customHeight="1" thickBot="1">
      <c r="A54" s="60" t="s">
        <v>82</v>
      </c>
      <c r="B54" s="68" t="s">
        <v>78</v>
      </c>
      <c r="C54" s="96">
        <f t="shared" si="0"/>
        <v>375</v>
      </c>
      <c r="D54" s="97">
        <v>0</v>
      </c>
      <c r="E54" s="98">
        <v>375</v>
      </c>
    </row>
    <row r="55" spans="1:5" ht="13.5" thickBot="1">
      <c r="A55" s="39"/>
      <c r="B55" s="69" t="s">
        <v>33</v>
      </c>
      <c r="C55" s="96">
        <f t="shared" si="0"/>
        <v>6320.899999999998</v>
      </c>
      <c r="D55" s="78">
        <f>SUM(D13+D41)</f>
        <v>23712.300000000003</v>
      </c>
      <c r="E55" s="48">
        <f>SUM(E13+E41)</f>
        <v>30033.2</v>
      </c>
    </row>
    <row r="56" spans="1:4" ht="12.75">
      <c r="A56" s="1"/>
      <c r="B56" s="2"/>
      <c r="C56" s="2"/>
      <c r="D56" s="3"/>
    </row>
    <row r="57" ht="12.75">
      <c r="A57" s="49"/>
    </row>
  </sheetData>
  <sheetProtection/>
  <mergeCells count="10">
    <mergeCell ref="D1:E3"/>
    <mergeCell ref="A4:D4"/>
    <mergeCell ref="A5:D5"/>
    <mergeCell ref="A6:D6"/>
    <mergeCell ref="A7:D7"/>
    <mergeCell ref="A8:A11"/>
    <mergeCell ref="B8:B11"/>
    <mergeCell ref="D8:D11"/>
    <mergeCell ref="C8:C11"/>
    <mergeCell ref="E8:E11"/>
  </mergeCells>
  <printOptions/>
  <pageMargins left="0.15748031496062992" right="0.2362204724409449" top="0.15748031496062992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Glavn-buh</cp:lastModifiedBy>
  <cp:lastPrinted>2014-09-30T10:27:51Z</cp:lastPrinted>
  <dcterms:created xsi:type="dcterms:W3CDTF">2007-10-10T09:39:28Z</dcterms:created>
  <dcterms:modified xsi:type="dcterms:W3CDTF">2014-10-10T03:29:12Z</dcterms:modified>
  <cp:category/>
  <cp:version/>
  <cp:contentType/>
  <cp:contentStatus/>
</cp:coreProperties>
</file>