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wfs\SHARE\Ekonom\Программы\All\2023\разное\Итоги\год\ДСАиЖКХ\На сайт\"/>
    </mc:Choice>
  </mc:AlternateContent>
  <bookViews>
    <workbookView minimized="1" xWindow="480" yWindow="540" windowWidth="27795" windowHeight="12165"/>
  </bookViews>
  <sheets>
    <sheet name="отчет" sheetId="9" r:id="rId1"/>
  </sheets>
  <definedNames>
    <definedName name="_xlnm.Print_Titles" localSheetId="0">отчет!$7:$8</definedName>
    <definedName name="_xlnm.Print_Area" localSheetId="0">отчет!$A$1:$G$74</definedName>
  </definedNames>
  <calcPr calcId="152511" iterate="1"/>
</workbook>
</file>

<file path=xl/calcChain.xml><?xml version="1.0" encoding="utf-8"?>
<calcChain xmlns="http://schemas.openxmlformats.org/spreadsheetml/2006/main">
  <c r="E71" i="9" l="1"/>
  <c r="D71" i="9"/>
  <c r="F71" i="9" l="1"/>
  <c r="E68" i="9"/>
  <c r="D68" i="9"/>
  <c r="F25" i="9"/>
  <c r="D23" i="9"/>
  <c r="F62" i="9"/>
  <c r="E60" i="9"/>
  <c r="D60" i="9"/>
  <c r="F53" i="9"/>
  <c r="E51" i="9"/>
  <c r="D51" i="9"/>
  <c r="D48" i="9" s="1"/>
  <c r="F43" i="9"/>
  <c r="E41" i="9"/>
  <c r="D41" i="9"/>
  <c r="D38" i="9" s="1"/>
  <c r="F34" i="9"/>
  <c r="E32" i="9"/>
  <c r="D32" i="9"/>
  <c r="D29" i="9" s="1"/>
  <c r="E69" i="9" l="1"/>
  <c r="D57" i="9"/>
  <c r="D69" i="9"/>
  <c r="F51" i="9"/>
  <c r="F60" i="9"/>
  <c r="F41" i="9"/>
  <c r="F32" i="9"/>
  <c r="E57" i="9"/>
  <c r="F57" i="9" s="1"/>
  <c r="E48" i="9"/>
  <c r="F48" i="9" s="1"/>
  <c r="E38" i="9"/>
  <c r="F38" i="9" s="1"/>
  <c r="E29" i="9"/>
  <c r="F29" i="9" s="1"/>
  <c r="F13" i="9" l="1"/>
  <c r="E23" i="9"/>
  <c r="D20" i="9"/>
  <c r="E66" i="9" l="1"/>
  <c r="F68" i="9"/>
  <c r="F69" i="9"/>
  <c r="F23" i="9"/>
  <c r="E20" i="9"/>
  <c r="F20" i="9" s="1"/>
  <c r="E11" i="9" l="1"/>
  <c r="D11" i="9"/>
  <c r="D66" i="9" l="1"/>
  <c r="F66" i="9" s="1"/>
  <c r="F11" i="9" l="1"/>
</calcChain>
</file>

<file path=xl/sharedStrings.xml><?xml version="1.0" encoding="utf-8"?>
<sst xmlns="http://schemas.openxmlformats.org/spreadsheetml/2006/main" count="97" uniqueCount="41">
  <si>
    <t>№ п/п</t>
  </si>
  <si>
    <t xml:space="preserve">Мероприятия 
муниципальной программы
</t>
  </si>
  <si>
    <t xml:space="preserve">Источники    
финансирования
</t>
  </si>
  <si>
    <t>Сумма, тыс. рублей</t>
  </si>
  <si>
    <t xml:space="preserve">% исполнения </t>
  </si>
  <si>
    <t>Всего</t>
  </si>
  <si>
    <t>бюджет автономного округа</t>
  </si>
  <si>
    <t>бюджет района</t>
  </si>
  <si>
    <t>Всего по программе</t>
  </si>
  <si>
    <t>1</t>
  </si>
  <si>
    <t>о ходе реализации муниципальной программы и использования финансовых средств</t>
  </si>
  <si>
    <t>федеральный бюджет</t>
  </si>
  <si>
    <t>в том числе:</t>
  </si>
  <si>
    <t>средства бюджета района</t>
  </si>
  <si>
    <t>средства бюджета района на софинансирование расходов за счет средств федерального и регионального бюджета</t>
  </si>
  <si>
    <t>исполнено (касса)</t>
  </si>
  <si>
    <t>Информация об исполнении (с указанием причин неисполнения**)</t>
  </si>
  <si>
    <t xml:space="preserve">Основное мероприятие: Обеспечение регулирования деятельности по обращению с отходами производства и потребления </t>
  </si>
  <si>
    <t>2</t>
  </si>
  <si>
    <t>3</t>
  </si>
  <si>
    <t>Субвенции на осуществление отдельных полномочий по организации деятельности по обращению с твердыми коммунальными отходами</t>
  </si>
  <si>
    <t>Ликвидация несанкционированных свалок</t>
  </si>
  <si>
    <t>утверждено в бюджете района на 2023 год</t>
  </si>
  <si>
    <t>Разработка проекта рекультивации несанкционированного размещения отходов</t>
  </si>
  <si>
    <t>4</t>
  </si>
  <si>
    <t>Ликвидация несанкционированных свалок (СП Луговской)</t>
  </si>
  <si>
    <t>Основное мероприятие: Снижение негативного воздействия на окружающую среду</t>
  </si>
  <si>
    <t>Разработка проекта нормативов предельно-допустимых выбросов в атмосферный воздух от котельных</t>
  </si>
  <si>
    <t>Обеспечение и организация работ по благоустройству мест общего пользования</t>
  </si>
  <si>
    <t>Субвенция исполнена в полном объеме.</t>
  </si>
  <si>
    <t>Работы выполнены.</t>
  </si>
  <si>
    <t>справочно: 
бюджет сельских поселений района</t>
  </si>
  <si>
    <t>справочно:
средства предприятий - недропользователей</t>
  </si>
  <si>
    <t>справочно:
бюджет сельских поселений района</t>
  </si>
  <si>
    <r>
      <t xml:space="preserve">Наименование муниципальной программы: </t>
    </r>
    <r>
      <rPr>
        <u/>
        <sz val="16"/>
        <rFont val="Times New Roman"/>
        <family val="1"/>
        <charset val="204"/>
      </rPr>
      <t>«Обеспечение экологической безопасности Ханты-Мансийского района»</t>
    </r>
  </si>
  <si>
    <t>В 2023 году отсутствовала необходимость разработки проекта рекультивации несанкционированного размещения отходов.
В настоящее время осуществляется ликвидация несанкционированной свалки в СП Красноленинский, в связи с чем возникает необходимость разработки проекта рекультивации.
Работы планируется выполнить в 2024 году.</t>
  </si>
  <si>
    <t>Выполнены работы по разработке проекта нормативов предельно-допустимых выбросов в атмосферный воздух от котельных.</t>
  </si>
  <si>
    <t>Выполнены работы по благоустройству территории с элементами озеленения в д. Ярки. Приемка работ в д. Ягурьях будет осуществляться в 2024 году. Так же в 2024 году планируется реализация мероприятия в п. Красноленинский.</t>
  </si>
  <si>
    <t>Ликвидированы несанкционированные свалки в населенных пунктах: 
п. Горноправдинск, с. Кышик, д. Ярки, 
п. Кедровый, п. Пырьях.
Продолжается работа по ликвидации несанкционированных свалок в 
п. Кедровый, п. Урманный.</t>
  </si>
  <si>
    <t>за 2023 год</t>
  </si>
  <si>
    <t xml:space="preserve">Отчет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</si>
</sst>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6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164" fontId="6" fillId="0" borderId="0" applyFont="0" applyFill="0" applyBorder="0" applyAlignment="0" applyProtection="0"/>
    <xf numFmtId="0" fontId="10" fillId="0" borderId="0"/>
  </cellStyleXfs>
  <cellXfs count="77">
    <xf numFmtId="0" fontId="0" fillId="0" borderId="0" xfId="0"/>
    <xf numFmtId="0" fontId="3" fillId="0" borderId="0" xfId="2" applyFont="1"/>
    <xf numFmtId="0" fontId="3" fillId="0" borderId="0" xfId="2" applyFont="1" applyBorder="1"/>
    <xf numFmtId="0" fontId="3" fillId="0" borderId="0" xfId="2" applyFont="1" applyFill="1"/>
    <xf numFmtId="0" fontId="3" fillId="0" borderId="0" xfId="2" applyFont="1" applyFill="1" applyBorder="1" applyProtection="1">
      <protection hidden="1"/>
    </xf>
    <xf numFmtId="2" fontId="3" fillId="0" borderId="0" xfId="2" applyNumberFormat="1" applyFont="1" applyFill="1" applyBorder="1" applyAlignment="1" applyProtection="1">
      <alignment horizontal="center" vertical="center"/>
      <protection hidden="1"/>
    </xf>
    <xf numFmtId="14" fontId="3" fillId="0" borderId="0" xfId="2" applyNumberFormat="1" applyFont="1" applyFill="1" applyBorder="1" applyAlignment="1" applyProtection="1">
      <alignment horizontal="right"/>
      <protection hidden="1"/>
    </xf>
    <xf numFmtId="165" fontId="3" fillId="0" borderId="0" xfId="2" applyNumberFormat="1" applyFont="1" applyFill="1"/>
    <xf numFmtId="165" fontId="3" fillId="0" borderId="0" xfId="2" applyNumberFormat="1" applyFont="1"/>
    <xf numFmtId="164" fontId="5" fillId="0" borderId="0" xfId="1" applyFont="1"/>
    <xf numFmtId="2" fontId="3" fillId="0" borderId="0" xfId="2" applyNumberFormat="1" applyFont="1" applyAlignment="1">
      <alignment horizontal="center" vertical="center"/>
    </xf>
    <xf numFmtId="0" fontId="3" fillId="0" borderId="0" xfId="2" applyFont="1" applyFill="1" applyAlignment="1">
      <alignment horizontal="center" vertical="center"/>
    </xf>
    <xf numFmtId="4" fontId="3" fillId="0" borderId="0" xfId="2" applyNumberFormat="1" applyFont="1" applyFill="1" applyAlignment="1">
      <alignment horizontal="center" vertical="center"/>
    </xf>
    <xf numFmtId="165" fontId="3" fillId="0" borderId="0" xfId="2" applyNumberFormat="1" applyFont="1" applyFill="1" applyAlignment="1">
      <alignment horizontal="center" vertical="center"/>
    </xf>
    <xf numFmtId="0" fontId="8" fillId="0" borderId="0" xfId="2" applyFont="1"/>
    <xf numFmtId="0" fontId="3" fillId="0" borderId="0" xfId="2" applyFont="1" applyAlignment="1"/>
    <xf numFmtId="0" fontId="8" fillId="0" borderId="0" xfId="0" applyFont="1" applyFill="1"/>
    <xf numFmtId="0" fontId="8" fillId="0" borderId="0" xfId="0" applyFont="1" applyAlignment="1">
      <alignment horizontal="right"/>
    </xf>
    <xf numFmtId="0" fontId="8" fillId="0" borderId="0" xfId="0" applyFont="1" applyFill="1" applyAlignment="1">
      <alignment horizontal="right" vertical="center"/>
    </xf>
    <xf numFmtId="4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4" fontId="8" fillId="0" borderId="0" xfId="0" applyNumberFormat="1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left" vertical="center" wrapText="1"/>
    </xf>
    <xf numFmtId="4" fontId="8" fillId="2" borderId="0" xfId="0" applyNumberFormat="1" applyFont="1" applyFill="1" applyAlignment="1">
      <alignment horizontal="center" vertical="center"/>
    </xf>
    <xf numFmtId="0" fontId="9" fillId="0" borderId="0" xfId="0" applyFont="1" applyAlignment="1">
      <alignment wrapText="1"/>
    </xf>
    <xf numFmtId="4" fontId="8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8" fillId="0" borderId="0" xfId="2" applyFont="1" applyAlignment="1"/>
    <xf numFmtId="0" fontId="8" fillId="0" borderId="0" xfId="2" applyFont="1" applyFill="1" applyAlignment="1"/>
    <xf numFmtId="49" fontId="13" fillId="0" borderId="5" xfId="2" applyNumberFormat="1" applyFont="1" applyFill="1" applyBorder="1" applyAlignment="1" applyProtection="1">
      <alignment horizontal="center" vertical="center" wrapText="1"/>
      <protection hidden="1"/>
    </xf>
    <xf numFmtId="49" fontId="13" fillId="0" borderId="5" xfId="2" applyNumberFormat="1" applyFont="1" applyFill="1" applyBorder="1" applyAlignment="1">
      <alignment horizontal="center" vertical="center"/>
    </xf>
    <xf numFmtId="1" fontId="13" fillId="0" borderId="4" xfId="2" applyNumberFormat="1" applyFont="1" applyFill="1" applyBorder="1" applyAlignment="1" applyProtection="1">
      <alignment horizontal="center" vertical="center" wrapText="1"/>
      <protection hidden="1"/>
    </xf>
    <xf numFmtId="1" fontId="13" fillId="0" borderId="5" xfId="2" applyNumberFormat="1" applyFont="1" applyFill="1" applyBorder="1" applyAlignment="1" applyProtection="1">
      <alignment horizontal="center" vertical="center" wrapText="1"/>
      <protection hidden="1"/>
    </xf>
    <xf numFmtId="1" fontId="13" fillId="0" borderId="5" xfId="0" applyNumberFormat="1" applyFont="1" applyFill="1" applyBorder="1" applyAlignment="1">
      <alignment horizontal="center" vertical="center" wrapText="1"/>
    </xf>
    <xf numFmtId="0" fontId="14" fillId="0" borderId="6" xfId="2" applyNumberFormat="1" applyFont="1" applyFill="1" applyBorder="1" applyAlignment="1" applyProtection="1">
      <alignment horizontal="center" vertical="center" wrapText="1"/>
      <protection hidden="1"/>
    </xf>
    <xf numFmtId="4" fontId="13" fillId="0" borderId="5" xfId="2" applyNumberFormat="1" applyFont="1" applyFill="1" applyBorder="1" applyAlignment="1" applyProtection="1">
      <alignment horizontal="left" vertical="center" wrapText="1"/>
      <protection hidden="1"/>
    </xf>
    <xf numFmtId="165" fontId="15" fillId="0" borderId="5" xfId="0" applyNumberFormat="1" applyFont="1" applyFill="1" applyBorder="1" applyAlignment="1">
      <alignment horizontal="center" vertical="center"/>
    </xf>
    <xf numFmtId="165" fontId="13" fillId="0" borderId="5" xfId="0" applyNumberFormat="1" applyFont="1" applyFill="1" applyBorder="1" applyAlignment="1">
      <alignment horizontal="center" vertical="center" wrapText="1"/>
    </xf>
    <xf numFmtId="165" fontId="13" fillId="0" borderId="5" xfId="2" applyNumberFormat="1" applyFont="1" applyFill="1" applyBorder="1" applyAlignment="1" applyProtection="1">
      <alignment horizontal="center" vertical="center" wrapText="1"/>
      <protection hidden="1"/>
    </xf>
    <xf numFmtId="4" fontId="13" fillId="0" borderId="5" xfId="2" applyNumberFormat="1" applyFont="1" applyFill="1" applyBorder="1" applyAlignment="1" applyProtection="1">
      <alignment horizontal="left" vertical="top" wrapText="1"/>
      <protection hidden="1"/>
    </xf>
    <xf numFmtId="4" fontId="14" fillId="0" borderId="5" xfId="2" applyNumberFormat="1" applyFont="1" applyFill="1" applyBorder="1" applyAlignment="1" applyProtection="1">
      <alignment horizontal="left" vertical="center" wrapText="1"/>
      <protection hidden="1"/>
    </xf>
    <xf numFmtId="165" fontId="14" fillId="0" borderId="5" xfId="2" applyNumberFormat="1" applyFont="1" applyFill="1" applyBorder="1" applyAlignment="1" applyProtection="1">
      <alignment horizontal="center" vertical="center" wrapText="1"/>
      <protection hidden="1"/>
    </xf>
    <xf numFmtId="4" fontId="14" fillId="0" borderId="5" xfId="2" applyNumberFormat="1" applyFont="1" applyFill="1" applyBorder="1" applyAlignment="1" applyProtection="1">
      <alignment horizontal="left" vertical="top" wrapText="1"/>
      <protection hidden="1"/>
    </xf>
    <xf numFmtId="4" fontId="8" fillId="0" borderId="0" xfId="0" applyNumberFormat="1" applyFont="1" applyFill="1" applyAlignment="1">
      <alignment horizontal="right" vertical="center"/>
    </xf>
    <xf numFmtId="4" fontId="8" fillId="0" borderId="0" xfId="0" applyNumberFormat="1" applyFont="1" applyFill="1" applyAlignment="1">
      <alignment horizontal="right"/>
    </xf>
    <xf numFmtId="0" fontId="8" fillId="0" borderId="0" xfId="2" applyFont="1" applyFill="1" applyAlignment="1">
      <alignment horizontal="right" vertical="center"/>
    </xf>
    <xf numFmtId="0" fontId="8" fillId="0" borderId="0" xfId="2" applyFont="1" applyAlignment="1">
      <alignment horizontal="center" vertical="center"/>
    </xf>
    <xf numFmtId="0" fontId="12" fillId="0" borderId="0" xfId="0" applyFont="1" applyFill="1" applyAlignment="1">
      <alignment horizontal="left" wrapText="1"/>
    </xf>
    <xf numFmtId="0" fontId="9" fillId="0" borderId="0" xfId="0" applyFont="1" applyAlignment="1">
      <alignment horizontal="left" vertical="center" wrapText="1"/>
    </xf>
    <xf numFmtId="49" fontId="13" fillId="2" borderId="1" xfId="2" applyNumberFormat="1" applyFont="1" applyFill="1" applyBorder="1" applyAlignment="1">
      <alignment horizontal="center" vertical="center"/>
    </xf>
    <xf numFmtId="49" fontId="13" fillId="2" borderId="6" xfId="2" applyNumberFormat="1" applyFont="1" applyFill="1" applyBorder="1" applyAlignment="1">
      <alignment horizontal="center" vertical="center"/>
    </xf>
    <xf numFmtId="49" fontId="13" fillId="2" borderId="4" xfId="2" applyNumberFormat="1" applyFont="1" applyFill="1" applyBorder="1" applyAlignment="1">
      <alignment horizontal="center" vertical="center"/>
    </xf>
    <xf numFmtId="0" fontId="15" fillId="0" borderId="5" xfId="0" applyFont="1" applyBorder="1" applyAlignment="1">
      <alignment horizontal="left" vertical="center" wrapText="1"/>
    </xf>
    <xf numFmtId="0" fontId="13" fillId="0" borderId="5" xfId="2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Alignment="1">
      <alignment horizontal="left" wrapText="1"/>
    </xf>
    <xf numFmtId="0" fontId="8" fillId="0" borderId="0" xfId="2" applyFont="1" applyAlignment="1">
      <alignment horizontal="left" vertical="center" wrapText="1"/>
    </xf>
    <xf numFmtId="0" fontId="12" fillId="0" borderId="0" xfId="0" applyFont="1" applyFill="1" applyAlignment="1">
      <alignment horizontal="left" vertical="top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4" fillId="0" borderId="6" xfId="0" applyNumberFormat="1" applyFont="1" applyFill="1" applyBorder="1" applyAlignment="1">
      <alignment horizontal="center" vertical="center" wrapText="1"/>
    </xf>
    <xf numFmtId="4" fontId="14" fillId="0" borderId="4" xfId="0" applyNumberFormat="1" applyFont="1" applyFill="1" applyBorder="1" applyAlignment="1">
      <alignment horizontal="center" vertical="center" wrapText="1"/>
    </xf>
    <xf numFmtId="49" fontId="14" fillId="0" borderId="5" xfId="2" applyNumberFormat="1" applyFont="1" applyFill="1" applyBorder="1" applyAlignment="1">
      <alignment horizontal="center" vertical="center"/>
    </xf>
    <xf numFmtId="2" fontId="14" fillId="0" borderId="5" xfId="2" applyNumberFormat="1" applyFont="1" applyFill="1" applyBorder="1" applyAlignment="1" applyProtection="1">
      <alignment horizontal="left" vertical="center" wrapText="1"/>
      <protection hidden="1"/>
    </xf>
    <xf numFmtId="0" fontId="8" fillId="0" borderId="0" xfId="2" applyFont="1" applyAlignment="1">
      <alignment horizontal="center" vertical="center" wrapText="1"/>
    </xf>
    <xf numFmtId="0" fontId="8" fillId="0" borderId="0" xfId="2" applyFont="1" applyFill="1" applyAlignment="1">
      <alignment horizontal="left" vertical="center" wrapText="1"/>
    </xf>
    <xf numFmtId="0" fontId="13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13" fillId="0" borderId="4" xfId="2" applyNumberFormat="1" applyFont="1" applyFill="1" applyBorder="1" applyAlignment="1" applyProtection="1">
      <alignment horizontal="center" vertical="center" wrapText="1"/>
      <protection hidden="1"/>
    </xf>
    <xf numFmtId="2" fontId="13" fillId="0" borderId="1" xfId="2" applyNumberFormat="1" applyFont="1" applyFill="1" applyBorder="1" applyAlignment="1" applyProtection="1">
      <alignment horizontal="center" vertical="center" wrapText="1"/>
      <protection hidden="1"/>
    </xf>
    <xf numFmtId="2" fontId="13" fillId="0" borderId="4" xfId="2" applyNumberFormat="1" applyFont="1" applyFill="1" applyBorder="1" applyAlignment="1" applyProtection="1">
      <alignment horizontal="center" vertical="center" wrapText="1"/>
      <protection hidden="1"/>
    </xf>
    <xf numFmtId="49" fontId="13" fillId="0" borderId="2" xfId="2" applyNumberFormat="1" applyFont="1" applyFill="1" applyBorder="1" applyAlignment="1" applyProtection="1">
      <alignment horizontal="center" vertical="center" wrapText="1"/>
      <protection hidden="1"/>
    </xf>
    <xf numFmtId="49" fontId="13" fillId="0" borderId="3" xfId="2" applyNumberFormat="1" applyFont="1" applyFill="1" applyBorder="1" applyAlignment="1" applyProtection="1">
      <alignment horizontal="center" vertical="center" wrapText="1"/>
      <protection hidden="1"/>
    </xf>
    <xf numFmtId="49" fontId="13" fillId="0" borderId="1" xfId="2" applyNumberFormat="1" applyFont="1" applyFill="1" applyBorder="1" applyAlignment="1" applyProtection="1">
      <alignment horizontal="center" vertical="center" wrapText="1"/>
      <protection hidden="1"/>
    </xf>
    <xf numFmtId="49" fontId="13" fillId="0" borderId="4" xfId="2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2" applyFont="1" applyAlignment="1">
      <alignment horizontal="center" vertical="center"/>
    </xf>
    <xf numFmtId="49" fontId="13" fillId="3" borderId="2" xfId="2" applyNumberFormat="1" applyFont="1" applyFill="1" applyBorder="1" applyAlignment="1">
      <alignment horizontal="left" vertical="center"/>
    </xf>
    <xf numFmtId="49" fontId="13" fillId="3" borderId="7" xfId="2" applyNumberFormat="1" applyFont="1" applyFill="1" applyBorder="1" applyAlignment="1">
      <alignment horizontal="left" vertical="center"/>
    </xf>
    <xf numFmtId="49" fontId="13" fillId="3" borderId="3" xfId="2" applyNumberFormat="1" applyFont="1" applyFill="1" applyBorder="1" applyAlignment="1">
      <alignment horizontal="left" vertical="center"/>
    </xf>
  </cellXfs>
  <cellStyles count="6">
    <cellStyle name="Обычный" xfId="0" builtinId="0"/>
    <cellStyle name="Обычный 2" xfId="2"/>
    <cellStyle name="Обычный 2 2" xfId="3"/>
    <cellStyle name="Обычный 2 3" xfId="5"/>
    <cellStyle name="Финансовый" xfId="1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F87"/>
  <sheetViews>
    <sheetView showGridLines="0" tabSelected="1" zoomScale="70" zoomScaleNormal="70" zoomScaleSheetLayoutView="70" workbookViewId="0">
      <selection activeCell="H14" sqref="H14:J15"/>
    </sheetView>
  </sheetViews>
  <sheetFormatPr defaultColWidth="7.85546875" defaultRowHeight="12" x14ac:dyDescent="0.2"/>
  <cols>
    <col min="1" max="1" width="7.42578125" style="1" customWidth="1"/>
    <col min="2" max="2" width="34.42578125" style="10" customWidth="1"/>
    <col min="3" max="3" width="37" style="1" customWidth="1"/>
    <col min="4" max="4" width="18.7109375" style="1" customWidth="1"/>
    <col min="5" max="5" width="13.5703125" style="3" customWidth="1"/>
    <col min="6" max="6" width="13" style="1" customWidth="1"/>
    <col min="7" max="7" width="53" style="1" customWidth="1"/>
    <col min="8" max="8" width="21.42578125" style="1" customWidth="1"/>
    <col min="9" max="9" width="16.85546875" style="1" customWidth="1"/>
    <col min="10" max="10" width="13.140625" style="1" customWidth="1"/>
    <col min="11" max="11" width="13.5703125" style="1" bestFit="1" customWidth="1"/>
    <col min="12" max="12" width="19.28515625" style="1" customWidth="1"/>
    <col min="13" max="13" width="17.140625" style="1" customWidth="1"/>
    <col min="14" max="14" width="19" style="1" customWidth="1"/>
    <col min="15" max="214" width="7.85546875" style="1" customWidth="1"/>
    <col min="215" max="16384" width="7.85546875" style="1"/>
  </cols>
  <sheetData>
    <row r="1" spans="1:11" s="15" customFormat="1" ht="24" customHeight="1" x14ac:dyDescent="0.2">
      <c r="A1" s="63" t="s">
        <v>40</v>
      </c>
      <c r="B1" s="63"/>
      <c r="C1" s="63"/>
      <c r="D1" s="63"/>
      <c r="E1" s="63"/>
      <c r="F1" s="63"/>
      <c r="G1" s="63"/>
    </row>
    <row r="2" spans="1:11" ht="20.25" x14ac:dyDescent="0.2">
      <c r="A2" s="73" t="s">
        <v>10</v>
      </c>
      <c r="B2" s="73"/>
      <c r="C2" s="73"/>
      <c r="D2" s="73"/>
      <c r="E2" s="73"/>
      <c r="F2" s="73"/>
      <c r="G2" s="73"/>
    </row>
    <row r="3" spans="1:11" ht="20.25" x14ac:dyDescent="0.2">
      <c r="A3" s="73" t="s">
        <v>39</v>
      </c>
      <c r="B3" s="73"/>
      <c r="C3" s="73"/>
      <c r="D3" s="73"/>
      <c r="E3" s="73"/>
      <c r="F3" s="73"/>
      <c r="G3" s="73"/>
    </row>
    <row r="4" spans="1:11" ht="15.75" customHeight="1" x14ac:dyDescent="0.2">
      <c r="A4" s="47"/>
      <c r="B4" s="47"/>
      <c r="C4" s="47"/>
      <c r="D4" s="47"/>
      <c r="E4" s="47"/>
      <c r="F4" s="47"/>
      <c r="G4" s="47"/>
    </row>
    <row r="5" spans="1:11" ht="29.25" customHeight="1" x14ac:dyDescent="0.2">
      <c r="A5" s="64" t="s">
        <v>34</v>
      </c>
      <c r="B5" s="64"/>
      <c r="C5" s="64"/>
      <c r="D5" s="64"/>
      <c r="E5" s="64"/>
      <c r="F5" s="64"/>
      <c r="G5" s="64"/>
    </row>
    <row r="6" spans="1:11" s="2" customFormat="1" hidden="1" x14ac:dyDescent="0.2">
      <c r="A6" s="4"/>
      <c r="B6" s="5"/>
      <c r="C6" s="4"/>
      <c r="D6" s="4"/>
      <c r="E6" s="4"/>
      <c r="F6" s="4"/>
      <c r="G6" s="6"/>
    </row>
    <row r="7" spans="1:11" ht="21" customHeight="1" x14ac:dyDescent="0.2">
      <c r="A7" s="65" t="s">
        <v>0</v>
      </c>
      <c r="B7" s="67" t="s">
        <v>1</v>
      </c>
      <c r="C7" s="65" t="s">
        <v>2</v>
      </c>
      <c r="D7" s="69" t="s">
        <v>3</v>
      </c>
      <c r="E7" s="70"/>
      <c r="F7" s="71" t="s">
        <v>4</v>
      </c>
      <c r="G7" s="65" t="s">
        <v>16</v>
      </c>
    </row>
    <row r="8" spans="1:11" ht="75" x14ac:dyDescent="0.2">
      <c r="A8" s="66"/>
      <c r="B8" s="68"/>
      <c r="C8" s="66"/>
      <c r="D8" s="30" t="s">
        <v>22</v>
      </c>
      <c r="E8" s="30" t="s">
        <v>15</v>
      </c>
      <c r="F8" s="72"/>
      <c r="G8" s="66"/>
    </row>
    <row r="9" spans="1:11" s="11" customFormat="1" ht="18.75" x14ac:dyDescent="0.25">
      <c r="A9" s="31" t="s">
        <v>9</v>
      </c>
      <c r="B9" s="32">
        <v>2</v>
      </c>
      <c r="C9" s="33">
        <v>3</v>
      </c>
      <c r="D9" s="34">
        <v>4</v>
      </c>
      <c r="E9" s="34">
        <v>5</v>
      </c>
      <c r="F9" s="33">
        <v>6</v>
      </c>
      <c r="G9" s="35">
        <v>7</v>
      </c>
      <c r="J9" s="12"/>
      <c r="K9" s="13"/>
    </row>
    <row r="10" spans="1:11" s="11" customFormat="1" ht="29.25" customHeight="1" x14ac:dyDescent="0.25">
      <c r="A10" s="74" t="s">
        <v>17</v>
      </c>
      <c r="B10" s="75"/>
      <c r="C10" s="75"/>
      <c r="D10" s="75"/>
      <c r="E10" s="75"/>
      <c r="F10" s="75"/>
      <c r="G10" s="76"/>
      <c r="J10" s="12"/>
      <c r="K10" s="13"/>
    </row>
    <row r="11" spans="1:11" ht="21" customHeight="1" x14ac:dyDescent="0.2">
      <c r="A11" s="50" t="s">
        <v>9</v>
      </c>
      <c r="B11" s="53" t="s">
        <v>20</v>
      </c>
      <c r="C11" s="36" t="s">
        <v>5</v>
      </c>
      <c r="D11" s="37">
        <f>D12+D13+D14</f>
        <v>81.400000000000006</v>
      </c>
      <c r="E11" s="37">
        <f>E12+E13+E14</f>
        <v>81.400000000000006</v>
      </c>
      <c r="F11" s="38">
        <f>E11*100/D11</f>
        <v>100</v>
      </c>
      <c r="G11" s="54" t="s">
        <v>29</v>
      </c>
      <c r="K11" s="7"/>
    </row>
    <row r="12" spans="1:11" ht="17.25" customHeight="1" x14ac:dyDescent="0.2">
      <c r="A12" s="51"/>
      <c r="B12" s="53"/>
      <c r="C12" s="36" t="s">
        <v>11</v>
      </c>
      <c r="D12" s="37"/>
      <c r="E12" s="37"/>
      <c r="F12" s="38"/>
      <c r="G12" s="54"/>
      <c r="K12" s="7"/>
    </row>
    <row r="13" spans="1:11" ht="18.75" x14ac:dyDescent="0.2">
      <c r="A13" s="51"/>
      <c r="B13" s="53"/>
      <c r="C13" s="36" t="s">
        <v>6</v>
      </c>
      <c r="D13" s="37">
        <v>81.400000000000006</v>
      </c>
      <c r="E13" s="37">
        <v>81.400000000000006</v>
      </c>
      <c r="F13" s="39">
        <f>E13*100/D13</f>
        <v>100</v>
      </c>
      <c r="G13" s="54"/>
      <c r="K13" s="7"/>
    </row>
    <row r="14" spans="1:11" ht="17.25" customHeight="1" x14ac:dyDescent="0.2">
      <c r="A14" s="51"/>
      <c r="B14" s="53"/>
      <c r="C14" s="36" t="s">
        <v>7</v>
      </c>
      <c r="D14" s="37"/>
      <c r="E14" s="37"/>
      <c r="F14" s="39"/>
      <c r="G14" s="54"/>
      <c r="H14" s="8"/>
      <c r="I14" s="8"/>
      <c r="K14" s="7"/>
    </row>
    <row r="15" spans="1:11" ht="18.75" x14ac:dyDescent="0.2">
      <c r="A15" s="51"/>
      <c r="B15" s="53"/>
      <c r="C15" s="36" t="s">
        <v>12</v>
      </c>
      <c r="D15" s="37"/>
      <c r="E15" s="37"/>
      <c r="F15" s="39"/>
      <c r="G15" s="54"/>
      <c r="K15" s="7"/>
    </row>
    <row r="16" spans="1:11" ht="18.75" x14ac:dyDescent="0.2">
      <c r="A16" s="51"/>
      <c r="B16" s="53"/>
      <c r="C16" s="36" t="s">
        <v>13</v>
      </c>
      <c r="D16" s="37"/>
      <c r="E16" s="37"/>
      <c r="F16" s="39"/>
      <c r="G16" s="54"/>
      <c r="K16" s="7"/>
    </row>
    <row r="17" spans="1:11" ht="75" x14ac:dyDescent="0.2">
      <c r="A17" s="51"/>
      <c r="B17" s="53"/>
      <c r="C17" s="36" t="s">
        <v>14</v>
      </c>
      <c r="D17" s="37"/>
      <c r="E17" s="37"/>
      <c r="F17" s="39"/>
      <c r="G17" s="54"/>
      <c r="K17" s="7"/>
    </row>
    <row r="18" spans="1:11" ht="56.25" x14ac:dyDescent="0.2">
      <c r="A18" s="51"/>
      <c r="B18" s="53"/>
      <c r="C18" s="40" t="s">
        <v>32</v>
      </c>
      <c r="D18" s="37"/>
      <c r="E18" s="37"/>
      <c r="F18" s="39"/>
      <c r="G18" s="54"/>
      <c r="K18" s="7"/>
    </row>
    <row r="19" spans="1:11" ht="56.25" x14ac:dyDescent="0.2">
      <c r="A19" s="52"/>
      <c r="B19" s="53"/>
      <c r="C19" s="40" t="s">
        <v>33</v>
      </c>
      <c r="D19" s="37"/>
      <c r="E19" s="37"/>
      <c r="F19" s="39"/>
      <c r="G19" s="54"/>
      <c r="K19" s="7"/>
    </row>
    <row r="20" spans="1:11" ht="21" customHeight="1" x14ac:dyDescent="0.2">
      <c r="A20" s="50" t="s">
        <v>18</v>
      </c>
      <c r="B20" s="53" t="s">
        <v>23</v>
      </c>
      <c r="C20" s="36" t="s">
        <v>5</v>
      </c>
      <c r="D20" s="37">
        <f>D21+D22+D23</f>
        <v>7100</v>
      </c>
      <c r="E20" s="37">
        <f>E21+E22+E23</f>
        <v>0</v>
      </c>
      <c r="F20" s="38">
        <f>E20*100/D20</f>
        <v>0</v>
      </c>
      <c r="G20" s="54" t="s">
        <v>35</v>
      </c>
      <c r="K20" s="7"/>
    </row>
    <row r="21" spans="1:11" ht="17.25" customHeight="1" x14ac:dyDescent="0.2">
      <c r="A21" s="51"/>
      <c r="B21" s="53"/>
      <c r="C21" s="36" t="s">
        <v>11</v>
      </c>
      <c r="D21" s="37"/>
      <c r="E21" s="37"/>
      <c r="F21" s="38"/>
      <c r="G21" s="54"/>
      <c r="K21" s="7"/>
    </row>
    <row r="22" spans="1:11" ht="21" customHeight="1" x14ac:dyDescent="0.2">
      <c r="A22" s="51"/>
      <c r="B22" s="53"/>
      <c r="C22" s="36" t="s">
        <v>6</v>
      </c>
      <c r="D22" s="37"/>
      <c r="E22" s="37"/>
      <c r="F22" s="39"/>
      <c r="G22" s="54"/>
      <c r="K22" s="7"/>
    </row>
    <row r="23" spans="1:11" ht="19.5" customHeight="1" x14ac:dyDescent="0.2">
      <c r="A23" s="51"/>
      <c r="B23" s="53"/>
      <c r="C23" s="36" t="s">
        <v>7</v>
      </c>
      <c r="D23" s="37">
        <f>D25+D26+D27+D28</f>
        <v>7100</v>
      </c>
      <c r="E23" s="37">
        <f>E25+E26+E27+E28</f>
        <v>0</v>
      </c>
      <c r="F23" s="39">
        <f>E23*100/D23</f>
        <v>0</v>
      </c>
      <c r="G23" s="54"/>
      <c r="K23" s="7"/>
    </row>
    <row r="24" spans="1:11" ht="18.75" x14ac:dyDescent="0.2">
      <c r="A24" s="51"/>
      <c r="B24" s="53"/>
      <c r="C24" s="36" t="s">
        <v>12</v>
      </c>
      <c r="D24" s="37"/>
      <c r="E24" s="37"/>
      <c r="F24" s="39"/>
      <c r="G24" s="54"/>
      <c r="K24" s="7"/>
    </row>
    <row r="25" spans="1:11" ht="19.5" customHeight="1" x14ac:dyDescent="0.2">
      <c r="A25" s="51"/>
      <c r="B25" s="53"/>
      <c r="C25" s="36" t="s">
        <v>13</v>
      </c>
      <c r="D25" s="37">
        <v>7100</v>
      </c>
      <c r="E25" s="37">
        <v>0</v>
      </c>
      <c r="F25" s="39">
        <f>E25*100/D25</f>
        <v>0</v>
      </c>
      <c r="G25" s="54"/>
      <c r="K25" s="7"/>
    </row>
    <row r="26" spans="1:11" ht="75" x14ac:dyDescent="0.2">
      <c r="A26" s="51"/>
      <c r="B26" s="53"/>
      <c r="C26" s="36" t="s">
        <v>14</v>
      </c>
      <c r="D26" s="37"/>
      <c r="E26" s="37"/>
      <c r="F26" s="39"/>
      <c r="G26" s="54"/>
      <c r="K26" s="7"/>
    </row>
    <row r="27" spans="1:11" ht="56.25" x14ac:dyDescent="0.2">
      <c r="A27" s="51"/>
      <c r="B27" s="53"/>
      <c r="C27" s="40" t="s">
        <v>32</v>
      </c>
      <c r="D27" s="37"/>
      <c r="E27" s="37"/>
      <c r="F27" s="39"/>
      <c r="G27" s="54"/>
      <c r="K27" s="7"/>
    </row>
    <row r="28" spans="1:11" ht="56.25" x14ac:dyDescent="0.2">
      <c r="A28" s="52"/>
      <c r="B28" s="53"/>
      <c r="C28" s="40" t="s">
        <v>33</v>
      </c>
      <c r="D28" s="37"/>
      <c r="E28" s="37"/>
      <c r="F28" s="39"/>
      <c r="G28" s="54"/>
      <c r="K28" s="7"/>
    </row>
    <row r="29" spans="1:11" ht="21" customHeight="1" x14ac:dyDescent="0.2">
      <c r="A29" s="50" t="s">
        <v>19</v>
      </c>
      <c r="B29" s="53" t="s">
        <v>21</v>
      </c>
      <c r="C29" s="36" t="s">
        <v>5</v>
      </c>
      <c r="D29" s="37">
        <f>D30+D31+D32</f>
        <v>50902.5</v>
      </c>
      <c r="E29" s="37">
        <f>E30+E31+E32</f>
        <v>16772.400000000001</v>
      </c>
      <c r="F29" s="38">
        <f>E29*100/D29</f>
        <v>32.950051569176374</v>
      </c>
      <c r="G29" s="54" t="s">
        <v>38</v>
      </c>
      <c r="K29" s="7"/>
    </row>
    <row r="30" spans="1:11" ht="17.25" customHeight="1" x14ac:dyDescent="0.2">
      <c r="A30" s="51"/>
      <c r="B30" s="53"/>
      <c r="C30" s="36" t="s">
        <v>11</v>
      </c>
      <c r="D30" s="37"/>
      <c r="E30" s="37"/>
      <c r="F30" s="38"/>
      <c r="G30" s="54"/>
      <c r="K30" s="7"/>
    </row>
    <row r="31" spans="1:11" ht="18.75" x14ac:dyDescent="0.2">
      <c r="A31" s="51"/>
      <c r="B31" s="53"/>
      <c r="C31" s="36" t="s">
        <v>6</v>
      </c>
      <c r="D31" s="37"/>
      <c r="E31" s="37"/>
      <c r="F31" s="39"/>
      <c r="G31" s="54"/>
      <c r="K31" s="7"/>
    </row>
    <row r="32" spans="1:11" ht="17.25" customHeight="1" x14ac:dyDescent="0.2">
      <c r="A32" s="51"/>
      <c r="B32" s="53"/>
      <c r="C32" s="36" t="s">
        <v>7</v>
      </c>
      <c r="D32" s="37">
        <f>D34+D35+D36+D37</f>
        <v>50902.5</v>
      </c>
      <c r="E32" s="37">
        <f>E34+E35+E36+E37</f>
        <v>16772.400000000001</v>
      </c>
      <c r="F32" s="39">
        <f>E32*100/D32</f>
        <v>32.950051569176374</v>
      </c>
      <c r="G32" s="54"/>
      <c r="K32" s="7"/>
    </row>
    <row r="33" spans="1:11" ht="18.75" x14ac:dyDescent="0.2">
      <c r="A33" s="51"/>
      <c r="B33" s="53"/>
      <c r="C33" s="36" t="s">
        <v>12</v>
      </c>
      <c r="D33" s="37"/>
      <c r="E33" s="37"/>
      <c r="F33" s="39"/>
      <c r="G33" s="54"/>
      <c r="K33" s="7"/>
    </row>
    <row r="34" spans="1:11" ht="19.5" customHeight="1" x14ac:dyDescent="0.2">
      <c r="A34" s="51"/>
      <c r="B34" s="53"/>
      <c r="C34" s="36" t="s">
        <v>13</v>
      </c>
      <c r="D34" s="37">
        <v>50902.5</v>
      </c>
      <c r="E34" s="37">
        <v>16772.400000000001</v>
      </c>
      <c r="F34" s="39">
        <f t="shared" ref="F34" si="0">E34*100/D34</f>
        <v>32.950051569176374</v>
      </c>
      <c r="G34" s="54"/>
      <c r="K34" s="7"/>
    </row>
    <row r="35" spans="1:11" ht="75" x14ac:dyDescent="0.2">
      <c r="A35" s="51"/>
      <c r="B35" s="53"/>
      <c r="C35" s="36" t="s">
        <v>14</v>
      </c>
      <c r="D35" s="37"/>
      <c r="E35" s="37"/>
      <c r="F35" s="39"/>
      <c r="G35" s="54"/>
      <c r="K35" s="7"/>
    </row>
    <row r="36" spans="1:11" ht="56.25" x14ac:dyDescent="0.2">
      <c r="A36" s="51"/>
      <c r="B36" s="53"/>
      <c r="C36" s="40" t="s">
        <v>32</v>
      </c>
      <c r="D36" s="37"/>
      <c r="E36" s="37"/>
      <c r="F36" s="39"/>
      <c r="G36" s="54"/>
      <c r="K36" s="7"/>
    </row>
    <row r="37" spans="1:11" ht="56.25" x14ac:dyDescent="0.2">
      <c r="A37" s="52"/>
      <c r="B37" s="53"/>
      <c r="C37" s="40" t="s">
        <v>33</v>
      </c>
      <c r="D37" s="37"/>
      <c r="E37" s="37"/>
      <c r="F37" s="39"/>
      <c r="G37" s="54"/>
      <c r="K37" s="7"/>
    </row>
    <row r="38" spans="1:11" ht="21" customHeight="1" x14ac:dyDescent="0.2">
      <c r="A38" s="50" t="s">
        <v>24</v>
      </c>
      <c r="B38" s="53" t="s">
        <v>25</v>
      </c>
      <c r="C38" s="36" t="s">
        <v>5</v>
      </c>
      <c r="D38" s="37">
        <f>D39+D40+D41</f>
        <v>1471.4</v>
      </c>
      <c r="E38" s="37">
        <f>E39+E40+E41</f>
        <v>1471.4</v>
      </c>
      <c r="F38" s="38">
        <f>E38*100/D38</f>
        <v>100</v>
      </c>
      <c r="G38" s="54" t="s">
        <v>30</v>
      </c>
      <c r="K38" s="7"/>
    </row>
    <row r="39" spans="1:11" ht="17.25" customHeight="1" x14ac:dyDescent="0.2">
      <c r="A39" s="51"/>
      <c r="B39" s="53"/>
      <c r="C39" s="36" t="s">
        <v>11</v>
      </c>
      <c r="D39" s="37"/>
      <c r="E39" s="37"/>
      <c r="F39" s="38"/>
      <c r="G39" s="54"/>
      <c r="K39" s="7"/>
    </row>
    <row r="40" spans="1:11" ht="18.75" x14ac:dyDescent="0.2">
      <c r="A40" s="51"/>
      <c r="B40" s="53"/>
      <c r="C40" s="36" t="s">
        <v>6</v>
      </c>
      <c r="D40" s="37"/>
      <c r="E40" s="37"/>
      <c r="F40" s="39"/>
      <c r="G40" s="54"/>
      <c r="K40" s="7"/>
    </row>
    <row r="41" spans="1:11" ht="17.25" customHeight="1" x14ac:dyDescent="0.2">
      <c r="A41" s="51"/>
      <c r="B41" s="53"/>
      <c r="C41" s="36" t="s">
        <v>7</v>
      </c>
      <c r="D41" s="37">
        <f>D43+D44+D45+D46</f>
        <v>1471.4</v>
      </c>
      <c r="E41" s="37">
        <f>E43+E44+E45+E46</f>
        <v>1471.4</v>
      </c>
      <c r="F41" s="39">
        <f>E41*100/D41</f>
        <v>100</v>
      </c>
      <c r="G41" s="54"/>
      <c r="K41" s="7"/>
    </row>
    <row r="42" spans="1:11" ht="18.75" x14ac:dyDescent="0.2">
      <c r="A42" s="51"/>
      <c r="B42" s="53"/>
      <c r="C42" s="36" t="s">
        <v>12</v>
      </c>
      <c r="D42" s="37"/>
      <c r="E42" s="37"/>
      <c r="F42" s="39"/>
      <c r="G42" s="54"/>
      <c r="K42" s="7"/>
    </row>
    <row r="43" spans="1:11" ht="19.5" customHeight="1" x14ac:dyDescent="0.2">
      <c r="A43" s="51"/>
      <c r="B43" s="53"/>
      <c r="C43" s="36" t="s">
        <v>13</v>
      </c>
      <c r="D43" s="37">
        <v>1471.4</v>
      </c>
      <c r="E43" s="37">
        <v>1471.4</v>
      </c>
      <c r="F43" s="39">
        <f t="shared" ref="F43" si="1">E43*100/D43</f>
        <v>100</v>
      </c>
      <c r="G43" s="54"/>
      <c r="K43" s="7"/>
    </row>
    <row r="44" spans="1:11" ht="75" x14ac:dyDescent="0.2">
      <c r="A44" s="51"/>
      <c r="B44" s="53"/>
      <c r="C44" s="36" t="s">
        <v>14</v>
      </c>
      <c r="D44" s="37"/>
      <c r="E44" s="37"/>
      <c r="F44" s="39"/>
      <c r="G44" s="54"/>
      <c r="K44" s="7"/>
    </row>
    <row r="45" spans="1:11" ht="56.25" x14ac:dyDescent="0.2">
      <c r="A45" s="51"/>
      <c r="B45" s="53"/>
      <c r="C45" s="40" t="s">
        <v>32</v>
      </c>
      <c r="D45" s="37"/>
      <c r="E45" s="37"/>
      <c r="F45" s="39"/>
      <c r="G45" s="54"/>
      <c r="K45" s="7"/>
    </row>
    <row r="46" spans="1:11" ht="56.25" x14ac:dyDescent="0.2">
      <c r="A46" s="52"/>
      <c r="B46" s="53"/>
      <c r="C46" s="40" t="s">
        <v>33</v>
      </c>
      <c r="D46" s="37"/>
      <c r="E46" s="37"/>
      <c r="F46" s="39"/>
      <c r="G46" s="54"/>
      <c r="K46" s="7"/>
    </row>
    <row r="47" spans="1:11" s="11" customFormat="1" ht="29.25" customHeight="1" x14ac:dyDescent="0.25">
      <c r="A47" s="74" t="s">
        <v>26</v>
      </c>
      <c r="B47" s="75"/>
      <c r="C47" s="75"/>
      <c r="D47" s="75"/>
      <c r="E47" s="75"/>
      <c r="F47" s="75"/>
      <c r="G47" s="76"/>
      <c r="J47" s="12"/>
      <c r="K47" s="13"/>
    </row>
    <row r="48" spans="1:11" ht="21" customHeight="1" x14ac:dyDescent="0.2">
      <c r="A48" s="50" t="s">
        <v>9</v>
      </c>
      <c r="B48" s="53" t="s">
        <v>27</v>
      </c>
      <c r="C48" s="36" t="s">
        <v>5</v>
      </c>
      <c r="D48" s="37">
        <f>D49+D50+D51</f>
        <v>3000</v>
      </c>
      <c r="E48" s="37">
        <f>E49+E50+E51</f>
        <v>350</v>
      </c>
      <c r="F48" s="38">
        <f>E48*100/D48</f>
        <v>11.666666666666666</v>
      </c>
      <c r="G48" s="54" t="s">
        <v>36</v>
      </c>
      <c r="K48" s="7"/>
    </row>
    <row r="49" spans="1:11" ht="17.25" customHeight="1" x14ac:dyDescent="0.2">
      <c r="A49" s="51"/>
      <c r="B49" s="53"/>
      <c r="C49" s="36" t="s">
        <v>11</v>
      </c>
      <c r="D49" s="37"/>
      <c r="E49" s="37"/>
      <c r="F49" s="38"/>
      <c r="G49" s="54"/>
      <c r="K49" s="7"/>
    </row>
    <row r="50" spans="1:11" ht="18.75" x14ac:dyDescent="0.2">
      <c r="A50" s="51"/>
      <c r="B50" s="53"/>
      <c r="C50" s="36" t="s">
        <v>6</v>
      </c>
      <c r="D50" s="37"/>
      <c r="E50" s="37"/>
      <c r="F50" s="39"/>
      <c r="G50" s="54"/>
      <c r="K50" s="7"/>
    </row>
    <row r="51" spans="1:11" ht="17.25" customHeight="1" x14ac:dyDescent="0.2">
      <c r="A51" s="51"/>
      <c r="B51" s="53"/>
      <c r="C51" s="36" t="s">
        <v>7</v>
      </c>
      <c r="D51" s="37">
        <f>D53+D54+D55+D56</f>
        <v>3000</v>
      </c>
      <c r="E51" s="37">
        <f>E53+E54+E55+E56</f>
        <v>350</v>
      </c>
      <c r="F51" s="39">
        <f>E51*100/D51</f>
        <v>11.666666666666666</v>
      </c>
      <c r="G51" s="54"/>
      <c r="K51" s="7"/>
    </row>
    <row r="52" spans="1:11" ht="18.75" x14ac:dyDescent="0.2">
      <c r="A52" s="51"/>
      <c r="B52" s="53"/>
      <c r="C52" s="36" t="s">
        <v>12</v>
      </c>
      <c r="D52" s="37"/>
      <c r="E52" s="37"/>
      <c r="F52" s="39"/>
      <c r="G52" s="54"/>
      <c r="K52" s="7"/>
    </row>
    <row r="53" spans="1:11" ht="19.5" customHeight="1" x14ac:dyDescent="0.2">
      <c r="A53" s="51"/>
      <c r="B53" s="53"/>
      <c r="C53" s="36" t="s">
        <v>13</v>
      </c>
      <c r="D53" s="37">
        <v>3000</v>
      </c>
      <c r="E53" s="37">
        <v>350</v>
      </c>
      <c r="F53" s="39">
        <f t="shared" ref="F53" si="2">E53*100/D53</f>
        <v>11.666666666666666</v>
      </c>
      <c r="G53" s="54"/>
      <c r="K53" s="7"/>
    </row>
    <row r="54" spans="1:11" ht="75" x14ac:dyDescent="0.2">
      <c r="A54" s="51"/>
      <c r="B54" s="53"/>
      <c r="C54" s="36" t="s">
        <v>14</v>
      </c>
      <c r="D54" s="37"/>
      <c r="E54" s="37"/>
      <c r="F54" s="39"/>
      <c r="G54" s="54"/>
      <c r="K54" s="7"/>
    </row>
    <row r="55" spans="1:11" ht="56.25" x14ac:dyDescent="0.2">
      <c r="A55" s="51"/>
      <c r="B55" s="53"/>
      <c r="C55" s="40" t="s">
        <v>32</v>
      </c>
      <c r="D55" s="37"/>
      <c r="E55" s="37"/>
      <c r="F55" s="39"/>
      <c r="G55" s="54"/>
      <c r="K55" s="7"/>
    </row>
    <row r="56" spans="1:11" ht="56.25" x14ac:dyDescent="0.2">
      <c r="A56" s="52"/>
      <c r="B56" s="53"/>
      <c r="C56" s="40" t="s">
        <v>33</v>
      </c>
      <c r="D56" s="37"/>
      <c r="E56" s="37"/>
      <c r="F56" s="39"/>
      <c r="G56" s="54"/>
      <c r="K56" s="7"/>
    </row>
    <row r="57" spans="1:11" ht="21" customHeight="1" x14ac:dyDescent="0.2">
      <c r="A57" s="50" t="s">
        <v>18</v>
      </c>
      <c r="B57" s="53" t="s">
        <v>28</v>
      </c>
      <c r="C57" s="36" t="s">
        <v>5</v>
      </c>
      <c r="D57" s="37">
        <f>D58+D59+D60</f>
        <v>39920</v>
      </c>
      <c r="E57" s="37">
        <f>E58+E59+E60</f>
        <v>6094</v>
      </c>
      <c r="F57" s="38">
        <f>E57*100/D57</f>
        <v>15.265531062124248</v>
      </c>
      <c r="G57" s="54" t="s">
        <v>37</v>
      </c>
      <c r="K57" s="7"/>
    </row>
    <row r="58" spans="1:11" ht="17.25" customHeight="1" x14ac:dyDescent="0.2">
      <c r="A58" s="51"/>
      <c r="B58" s="53"/>
      <c r="C58" s="36" t="s">
        <v>11</v>
      </c>
      <c r="D58" s="37"/>
      <c r="E58" s="37"/>
      <c r="F58" s="38"/>
      <c r="G58" s="54"/>
      <c r="K58" s="7"/>
    </row>
    <row r="59" spans="1:11" ht="18.75" x14ac:dyDescent="0.2">
      <c r="A59" s="51"/>
      <c r="B59" s="53"/>
      <c r="C59" s="36" t="s">
        <v>6</v>
      </c>
      <c r="D59" s="37"/>
      <c r="E59" s="37"/>
      <c r="F59" s="39"/>
      <c r="G59" s="54"/>
      <c r="K59" s="7"/>
    </row>
    <row r="60" spans="1:11" ht="17.25" customHeight="1" x14ac:dyDescent="0.2">
      <c r="A60" s="51"/>
      <c r="B60" s="53"/>
      <c r="C60" s="36" t="s">
        <v>7</v>
      </c>
      <c r="D60" s="37">
        <f>D62+D63+D64+D65</f>
        <v>39920</v>
      </c>
      <c r="E60" s="37">
        <f>E62+E63+E64+E65</f>
        <v>6094</v>
      </c>
      <c r="F60" s="39">
        <f>E60*100/D60</f>
        <v>15.265531062124248</v>
      </c>
      <c r="G60" s="54"/>
      <c r="K60" s="7"/>
    </row>
    <row r="61" spans="1:11" ht="18.75" x14ac:dyDescent="0.2">
      <c r="A61" s="51"/>
      <c r="B61" s="53"/>
      <c r="C61" s="36" t="s">
        <v>12</v>
      </c>
      <c r="D61" s="37"/>
      <c r="E61" s="37"/>
      <c r="F61" s="39"/>
      <c r="G61" s="54"/>
      <c r="K61" s="7"/>
    </row>
    <row r="62" spans="1:11" ht="19.5" customHeight="1" x14ac:dyDescent="0.2">
      <c r="A62" s="51"/>
      <c r="B62" s="53"/>
      <c r="C62" s="36" t="s">
        <v>13</v>
      </c>
      <c r="D62" s="37">
        <v>39920</v>
      </c>
      <c r="E62" s="37">
        <v>6094</v>
      </c>
      <c r="F62" s="39">
        <f t="shared" ref="F62" si="3">E62*100/D62</f>
        <v>15.265531062124248</v>
      </c>
      <c r="G62" s="54"/>
      <c r="K62" s="7"/>
    </row>
    <row r="63" spans="1:11" ht="75" x14ac:dyDescent="0.2">
      <c r="A63" s="51"/>
      <c r="B63" s="53"/>
      <c r="C63" s="36" t="s">
        <v>14</v>
      </c>
      <c r="D63" s="37"/>
      <c r="E63" s="37"/>
      <c r="F63" s="39"/>
      <c r="G63" s="54"/>
      <c r="K63" s="7"/>
    </row>
    <row r="64" spans="1:11" ht="56.25" x14ac:dyDescent="0.2">
      <c r="A64" s="51"/>
      <c r="B64" s="53"/>
      <c r="C64" s="40" t="s">
        <v>32</v>
      </c>
      <c r="D64" s="37"/>
      <c r="E64" s="37"/>
      <c r="F64" s="39"/>
      <c r="G64" s="54"/>
      <c r="K64" s="7"/>
    </row>
    <row r="65" spans="1:11" ht="56.25" x14ac:dyDescent="0.2">
      <c r="A65" s="52"/>
      <c r="B65" s="53"/>
      <c r="C65" s="40" t="s">
        <v>31</v>
      </c>
      <c r="D65" s="37"/>
      <c r="E65" s="37"/>
      <c r="F65" s="39"/>
      <c r="G65" s="54"/>
      <c r="K65" s="7"/>
    </row>
    <row r="66" spans="1:11" ht="22.5" customHeight="1" x14ac:dyDescent="0.2">
      <c r="A66" s="61"/>
      <c r="B66" s="62" t="s">
        <v>8</v>
      </c>
      <c r="C66" s="41" t="s">
        <v>5</v>
      </c>
      <c r="D66" s="42">
        <f>D67+D68+D69</f>
        <v>102475.29999999999</v>
      </c>
      <c r="E66" s="42">
        <f>E67+E68+E69</f>
        <v>24769.200000000004</v>
      </c>
      <c r="F66" s="42">
        <f>E66/D66*100</f>
        <v>24.170897767559605</v>
      </c>
      <c r="G66" s="58"/>
      <c r="H66" s="8"/>
      <c r="J66" s="8"/>
      <c r="K66" s="7"/>
    </row>
    <row r="67" spans="1:11" ht="21.75" customHeight="1" x14ac:dyDescent="0.2">
      <c r="A67" s="61"/>
      <c r="B67" s="62"/>
      <c r="C67" s="41" t="s">
        <v>11</v>
      </c>
      <c r="D67" s="42"/>
      <c r="E67" s="42"/>
      <c r="F67" s="42"/>
      <c r="G67" s="59"/>
      <c r="H67" s="8"/>
      <c r="J67" s="8"/>
      <c r="K67" s="7"/>
    </row>
    <row r="68" spans="1:11" ht="24.75" customHeight="1" x14ac:dyDescent="0.2">
      <c r="A68" s="61"/>
      <c r="B68" s="62"/>
      <c r="C68" s="41" t="s">
        <v>6</v>
      </c>
      <c r="D68" s="42">
        <f>D13</f>
        <v>81.400000000000006</v>
      </c>
      <c r="E68" s="42">
        <f>E13</f>
        <v>81.400000000000006</v>
      </c>
      <c r="F68" s="42">
        <f t="shared" ref="F68:F71" si="4">E68/D68*100</f>
        <v>100</v>
      </c>
      <c r="G68" s="59"/>
      <c r="H68" s="8"/>
      <c r="J68" s="8"/>
      <c r="K68" s="7"/>
    </row>
    <row r="69" spans="1:11" ht="21" customHeight="1" x14ac:dyDescent="0.2">
      <c r="A69" s="61"/>
      <c r="B69" s="62"/>
      <c r="C69" s="41" t="s">
        <v>7</v>
      </c>
      <c r="D69" s="42">
        <f>D23+D32+D41+D51+D60</f>
        <v>102393.9</v>
      </c>
      <c r="E69" s="42">
        <f>E23+E32+E41+E51+E60</f>
        <v>24687.800000000003</v>
      </c>
      <c r="F69" s="42">
        <f t="shared" si="4"/>
        <v>24.110615964427573</v>
      </c>
      <c r="G69" s="59"/>
      <c r="H69" s="8"/>
      <c r="J69" s="8"/>
      <c r="K69" s="7"/>
    </row>
    <row r="70" spans="1:11" ht="18.75" x14ac:dyDescent="0.2">
      <c r="A70" s="61"/>
      <c r="B70" s="62"/>
      <c r="C70" s="41" t="s">
        <v>12</v>
      </c>
      <c r="D70" s="42"/>
      <c r="E70" s="42"/>
      <c r="F70" s="42"/>
      <c r="G70" s="59"/>
      <c r="H70" s="8"/>
      <c r="J70" s="8"/>
      <c r="K70" s="7"/>
    </row>
    <row r="71" spans="1:11" ht="22.5" customHeight="1" x14ac:dyDescent="0.2">
      <c r="A71" s="61"/>
      <c r="B71" s="62"/>
      <c r="C71" s="41" t="s">
        <v>13</v>
      </c>
      <c r="D71" s="42">
        <f>D16+D25+D34+D43+D53+D62</f>
        <v>102393.9</v>
      </c>
      <c r="E71" s="42">
        <f>E16+E25+E34+E43+E53+E62</f>
        <v>24687.800000000003</v>
      </c>
      <c r="F71" s="42">
        <f t="shared" si="4"/>
        <v>24.110615964427573</v>
      </c>
      <c r="G71" s="59"/>
      <c r="H71" s="8"/>
      <c r="J71" s="8"/>
      <c r="K71" s="7"/>
    </row>
    <row r="72" spans="1:11" ht="93.75" x14ac:dyDescent="0.2">
      <c r="A72" s="61"/>
      <c r="B72" s="62"/>
      <c r="C72" s="41" t="s">
        <v>14</v>
      </c>
      <c r="D72" s="42"/>
      <c r="E72" s="42"/>
      <c r="F72" s="42"/>
      <c r="G72" s="59"/>
      <c r="H72" s="8"/>
      <c r="J72" s="8"/>
      <c r="K72" s="7"/>
    </row>
    <row r="73" spans="1:11" ht="56.25" x14ac:dyDescent="0.2">
      <c r="A73" s="61"/>
      <c r="B73" s="62"/>
      <c r="C73" s="43" t="s">
        <v>32</v>
      </c>
      <c r="D73" s="42"/>
      <c r="E73" s="42"/>
      <c r="F73" s="42"/>
      <c r="G73" s="59"/>
      <c r="I73" s="8"/>
      <c r="J73" s="8"/>
      <c r="K73" s="7"/>
    </row>
    <row r="74" spans="1:11" ht="56.25" x14ac:dyDescent="0.25">
      <c r="A74" s="61"/>
      <c r="B74" s="62"/>
      <c r="C74" s="43" t="s">
        <v>33</v>
      </c>
      <c r="D74" s="42"/>
      <c r="E74" s="42"/>
      <c r="F74" s="42"/>
      <c r="G74" s="60"/>
      <c r="I74" s="9"/>
      <c r="J74" s="8"/>
      <c r="K74" s="7"/>
    </row>
    <row r="75" spans="1:11" ht="38.25" customHeight="1" x14ac:dyDescent="0.2"/>
    <row r="76" spans="1:11" s="14" customFormat="1" ht="20.25" customHeight="1" x14ac:dyDescent="0.3">
      <c r="A76" s="55"/>
      <c r="B76" s="55"/>
      <c r="C76" s="55"/>
      <c r="D76" s="17"/>
      <c r="E76" s="18"/>
      <c r="F76" s="17"/>
      <c r="G76" s="19"/>
    </row>
    <row r="77" spans="1:11" s="14" customFormat="1" ht="20.25" x14ac:dyDescent="0.3">
      <c r="A77" s="55"/>
      <c r="B77" s="55"/>
      <c r="C77" s="55"/>
      <c r="D77" s="17"/>
      <c r="G77" s="45"/>
      <c r="H77" s="17"/>
    </row>
    <row r="78" spans="1:11" s="14" customFormat="1" ht="22.5" customHeight="1" x14ac:dyDescent="0.3">
      <c r="A78" s="16"/>
      <c r="B78" s="16"/>
      <c r="C78" s="16"/>
      <c r="D78" s="17"/>
      <c r="G78" s="18"/>
      <c r="H78" s="17"/>
    </row>
    <row r="79" spans="1:11" s="14" customFormat="1" ht="27" hidden="1" customHeight="1" x14ac:dyDescent="0.3">
      <c r="A79" s="16"/>
      <c r="B79" s="16"/>
      <c r="C79" s="16"/>
      <c r="D79" s="17"/>
      <c r="G79" s="20"/>
      <c r="H79" s="17"/>
    </row>
    <row r="80" spans="1:11" s="14" customFormat="1" ht="19.5" hidden="1" customHeight="1" x14ac:dyDescent="0.3">
      <c r="A80" s="19"/>
      <c r="B80" s="21"/>
      <c r="C80" s="22"/>
      <c r="D80" s="19"/>
      <c r="G80" s="44"/>
      <c r="H80" s="23"/>
    </row>
    <row r="81" spans="1:214" s="14" customFormat="1" ht="38.25" customHeight="1" x14ac:dyDescent="0.3">
      <c r="A81" s="56"/>
      <c r="B81" s="56"/>
      <c r="C81" s="56"/>
      <c r="G81" s="46"/>
    </row>
    <row r="82" spans="1:214" s="19" customFormat="1" ht="67.5" customHeight="1" x14ac:dyDescent="0.3">
      <c r="A82" s="49"/>
      <c r="B82" s="49"/>
      <c r="C82" s="49"/>
      <c r="D82" s="24"/>
      <c r="G82" s="44"/>
      <c r="H82" s="23"/>
      <c r="P82" s="23"/>
      <c r="R82" s="21"/>
      <c r="S82" s="25"/>
      <c r="T82" s="25"/>
      <c r="U82" s="25"/>
      <c r="V82" s="25"/>
    </row>
    <row r="83" spans="1:214" s="28" customFormat="1" ht="39.75" customHeight="1" x14ac:dyDescent="0.3">
      <c r="A83" s="48"/>
      <c r="B83" s="48"/>
      <c r="C83" s="48"/>
      <c r="E83" s="29"/>
    </row>
    <row r="84" spans="1:214" s="10" customFormat="1" ht="18" customHeight="1" x14ac:dyDescent="0.2">
      <c r="A84" s="1"/>
      <c r="C84" s="1"/>
      <c r="D84" s="1"/>
      <c r="E84" s="3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</row>
    <row r="85" spans="1:214" s="10" customFormat="1" ht="15.75" x14ac:dyDescent="0.2">
      <c r="A85" s="26"/>
      <c r="B85" s="26"/>
      <c r="C85" s="27"/>
      <c r="D85" s="27"/>
      <c r="E85" s="2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</row>
    <row r="86" spans="1:214" ht="16.5" customHeight="1" x14ac:dyDescent="0.2">
      <c r="A86" s="57"/>
      <c r="B86" s="57"/>
      <c r="C86" s="57"/>
      <c r="D86" s="57"/>
      <c r="E86" s="57"/>
    </row>
    <row r="87" spans="1:214" ht="15.75" x14ac:dyDescent="0.2">
      <c r="A87" s="26"/>
      <c r="B87" s="26"/>
      <c r="C87" s="27"/>
      <c r="D87" s="27"/>
      <c r="E87" s="27"/>
    </row>
  </sheetData>
  <mergeCells count="38">
    <mergeCell ref="G38:G46"/>
    <mergeCell ref="A47:G47"/>
    <mergeCell ref="A10:G10"/>
    <mergeCell ref="A11:A19"/>
    <mergeCell ref="B11:B19"/>
    <mergeCell ref="A1:G1"/>
    <mergeCell ref="A5:G5"/>
    <mergeCell ref="A7:A8"/>
    <mergeCell ref="B7:B8"/>
    <mergeCell ref="C7:C8"/>
    <mergeCell ref="D7:E7"/>
    <mergeCell ref="F7:F8"/>
    <mergeCell ref="G7:G8"/>
    <mergeCell ref="A2:G2"/>
    <mergeCell ref="A3:G3"/>
    <mergeCell ref="A86:E86"/>
    <mergeCell ref="G66:G74"/>
    <mergeCell ref="G11:G19"/>
    <mergeCell ref="A66:A74"/>
    <mergeCell ref="B66:B74"/>
    <mergeCell ref="A20:A28"/>
    <mergeCell ref="B20:B28"/>
    <mergeCell ref="G20:G28"/>
    <mergeCell ref="A29:A37"/>
    <mergeCell ref="B29:B37"/>
    <mergeCell ref="G29:G37"/>
    <mergeCell ref="A38:A46"/>
    <mergeCell ref="B38:B46"/>
    <mergeCell ref="A57:A65"/>
    <mergeCell ref="B57:B65"/>
    <mergeCell ref="G57:G65"/>
    <mergeCell ref="A83:C83"/>
    <mergeCell ref="A82:C82"/>
    <mergeCell ref="A48:A56"/>
    <mergeCell ref="B48:B56"/>
    <mergeCell ref="G48:G56"/>
    <mergeCell ref="A76:C77"/>
    <mergeCell ref="A81:C8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9" fitToHeight="50" orientation="landscape" r:id="rId1"/>
  <headerFooter alignWithMargins="0"/>
  <rowBreaks count="3" manualBreakCount="3">
    <brk id="19" max="6" man="1"/>
    <brk id="37" max="6" man="1"/>
    <brk id="5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отчет!Заголовки_для_печати</vt:lpstr>
      <vt:lpstr>отчет!Область_печати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Вера Набока</dc:creator>
  <cp:lastModifiedBy>Колесникова О.М.</cp:lastModifiedBy>
  <cp:lastPrinted>2024-01-29T12:11:33Z</cp:lastPrinted>
  <dcterms:created xsi:type="dcterms:W3CDTF">2017-01-16T04:02:02Z</dcterms:created>
  <dcterms:modified xsi:type="dcterms:W3CDTF">2024-02-16T04:24:55Z</dcterms:modified>
</cp:coreProperties>
</file>