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1143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Спорт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<sst xmlns="http://schemas.openxmlformats.org/spreadsheetml/2006/main" count="561" uniqueCount="309">
  <si>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</si>
  <si>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</si>
  <si>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</si>
  <si>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</si>
  <si>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</si>
  <si>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</si>
  <si>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</si>
  <si>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</si>
  <si>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</si>
  <si>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</si>
  <si>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</si>
  <si>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</si>
  <si>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</si>
  <si>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</si>
  <si>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</si>
  <si>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</si>
  <si>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</si>
  <si>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</si>
  <si>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</si>
  <si>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</si>
  <si>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</si>
  <si>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</si>
  <si>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</si>
  <si>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</si>
  <si>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</si>
  <si>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</si>
  <si>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</si>
  <si>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</si>
  <si>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</si>
  <si>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</si>
  <si>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</si>
  <si>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</si>
  <si>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</si>
  <si>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</si>
  <si>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</si>
  <si>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</si>
  <si>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</si>
  <si>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</si>
  <si>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</si>
  <si>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</si>
  <si>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</si>
  <si>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</si>
  <si>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</si>
  <si>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</si>
  <si>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</si>
  <si>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</si>
  <si>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</si>
  <si>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</si>
  <si>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</si>
  <si>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</si>
  <si>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</si>
  <si>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</si>
  <si>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</si>
  <si>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</si>
  <si>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</si>
  <si>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</si>
  <si>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</si>
  <si>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</si>
  <si>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</si>
  <si>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</si>
  <si>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</si>
  <si>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</si>
  <si>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</si>
  <si>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</si>
  <si>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</si>
  <si>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</si>
  <si>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</si>
  <si>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</si>
  <si>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</si>
  <si>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</si>
  <si>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</si>
  <si>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</si>
  <si>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</si>
  <si>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</si>
  <si>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</si>
  <si>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</si>
  <si>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</si>
  <si>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</si>
  <si>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</si>
  <si>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</si>
  <si>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</si>
  <si>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</si>
  <si>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</si>
  <si>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</si>
  <si>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</si>
  <si>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</si>
  <si>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</si>
  <si>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</si>
  <si>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</si>
  <si>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</si>
  <si>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</si>
  <si>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</si>
  <si>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</si>
  <si>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</si>
  <si>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</si>
  <si>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</si>
  <si>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</si>
  <si>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</si>
  <si>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</si>
  <si>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</si>
  <si>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</si>
  <si>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</si>
  <si>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</si>
  <si>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</si>
  <si>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</si>
  <si>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</si>
  <si>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</si>
  <si>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</si>
  <si>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</si>
  <si>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</si>
  <si>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</si>
  <si>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</si>
  <si>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</si>
  <si>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</si>
  <si>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</si>
  <si>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</si>
  <si>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</si>
  <si>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</si>
  <si>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</si>
  <si>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</si>
  <si>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</si>
  <si>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</si>
  <si>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</si>
  <si>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</si>
  <si>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</si>
  <si>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</si>
  <si>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</si>
  <si>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</si>
  <si>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</si>
  <si>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</si>
  <si>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</si>
  <si>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</si>
  <si>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</si>
  <si>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</si>
  <si>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</si>
  <si>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</si>
  <si>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</si>
  <si>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</si>
  <si>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</si>
  <si>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</si>
  <si>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</si>
  <si>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</si>
  <si>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</si>
  <si>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</si>
  <si>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</si>
  <si>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</si>
  <si>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</si>
  <si>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</si>
  <si>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</si>
  <si>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</si>
  <si>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</si>
  <si>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</si>
  <si>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</si>
  <si>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</si>
  <si>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</si>
  <si>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</si>
  <si>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</si>
  <si>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</si>
  <si>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</si>
  <si>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</si>
  <si>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</si>
  <si>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</si>
  <si>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</si>
  <si>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</si>
  <si>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</si>
  <si>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</si>
  <si>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</si>
  <si>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</si>
  <si>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</si>
  <si>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</si>
  <si>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</si>
  <si>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</si>
  <si>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</si>
  <si>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</si>
  <si>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</si>
  <si>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</si>
  <si>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</si>
  <si>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</si>
  <si>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</si>
  <si>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</si>
  <si>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</si>
  <si>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</si>
  <si>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</si>
  <si>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</si>
  <si>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</si>
  <si>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</si>
  <si>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</si>
  <si>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</si>
  <si>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</si>
  <si>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</si>
  <si>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</si>
  <si>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</si>
  <si>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</si>
  <si>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</si>
  <si>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</si>
  <si>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</si>
  <si>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</si>
  <si>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</si>
  <si>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</si>
  <si>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</si>
  <si>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</si>
  <si>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</si>
  <si>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</si>
  <si>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</si>
  <si>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</si>
  <si>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</si>
  <si>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</si>
  <si>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</si>
  <si>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</si>
  <si>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</si>
  <si>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</si>
  <si>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</si>
  <si>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</si>
  <si>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</si>
  <si>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</si>
  <si>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</si>
  <si>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</si>
  <si>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</si>
  <si>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</si>
  <si>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</si>
  <si>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</si>
  <si>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</si>
  <si>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</si>
  <si>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</si>
  <si>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</si>
  <si>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</si>
  <si>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</si>
  <si>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</si>
  <si>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</si>
  <si>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</si>
  <si>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</si>
  <si>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</si>
  <si>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</si>
  <si>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</si>
  <si>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</si>
  <si>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</si>
  <si>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</si>
  <si>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</si>
  <si>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</si>
  <si>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</si>
  <si>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</si>
  <si>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</si>
  <si>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</si>
  <si>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</si>
  <si>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</si>
  <si>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</si>
  <si>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</si>
  <si>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</si>
  <si>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</si>
  <si>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</si>
  <si>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</si>
  <si>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</si>
  <si>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</si>
  <si>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</si>
  <si>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</si>
  <si>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</si>
  <si>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</si>
  <si>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бюджет района</t>
  </si>
  <si>
    <t>справочно: средства предприятий-недропользователей</t>
  </si>
  <si>
    <t>справочно: бюджет сельских поселений района</t>
  </si>
  <si>
    <t>2.</t>
  </si>
  <si>
    <t xml:space="preserve">№ мероприятия </t>
  </si>
  <si>
    <t xml:space="preserve">исполнено
(касса)
</t>
  </si>
  <si>
    <t xml:space="preserve">%
Исполнения
</t>
  </si>
  <si>
    <t>Сумма, тыс. рублей</t>
  </si>
  <si>
    <t xml:space="preserve">Информация
об исполнении
</t>
  </si>
  <si>
    <t>3</t>
  </si>
  <si>
    <t>средства районного бюджета</t>
  </si>
  <si>
    <t>средства бюджета района на софинансирование расходов за счет средств федерального и регионального бюджетов</t>
  </si>
  <si>
    <t>средства бюджета района</t>
  </si>
  <si>
    <t>3.2.</t>
  </si>
  <si>
    <t>3.4.</t>
  </si>
  <si>
    <t>4.2.</t>
  </si>
  <si>
    <t>4.</t>
  </si>
  <si>
    <t>справочно: средства предприятий-недропользователей (АО НК "Конданефть")</t>
  </si>
  <si>
    <t>в т.ч.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</si>
  <si>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сопровождением, тренировочного процесса, тренировочными сборами и обеспечению их участия в соревнованиях</t>
  </si>
  <si>
    <t>Субсидия на софинансирование мероприятий на расходы муниципальных образований по развитию сети спортивных объектов шаговой доступности</t>
  </si>
  <si>
    <t>средства предприятий-недропользователей (ПАО НК "Руснефть")</t>
  </si>
  <si>
    <t>Создание условий для удовлетворения потребности населения района в оказании услуг в сфере физической культуры и спорта (содержание МАУ "СШ ХМР")</t>
  </si>
  <si>
    <t>4.3.</t>
  </si>
  <si>
    <t>Создание условий для удовлетворения потребности населения района в оказании туристских услуг (содержание учреждения МБУ ХМР "ДЦ "Имитуй")</t>
  </si>
  <si>
    <t>6.</t>
  </si>
  <si>
    <t>Основное мероприятие : "Удовлетворение потребности инвалидов в услугах спорта"</t>
  </si>
  <si>
    <t>6.1.</t>
  </si>
  <si>
    <t>Организация и прведение учебно-тренировочных соревнований для инвалидов и лиц с ограниченными возможностями здоровья</t>
  </si>
  <si>
    <t>Участие в региональных соревнованиях для инвалидов и лиц с ограниченными возможностями здоровья</t>
  </si>
  <si>
    <t>Приобретение спортивного инвентаря и оборудования для инвалидов и малобобильных групп населения</t>
  </si>
  <si>
    <t>2.2</t>
  </si>
  <si>
    <t>Основное мероприятие "Развитие и укрепление материально-технической базы спортивной и туристической инфраструктуры"</t>
  </si>
  <si>
    <t>Участие в региональных и другого уровня соревнованиях (спорт высших достижений)</t>
  </si>
  <si>
    <t>Проведение и участие в спортивных мероприятиях МАУ "СШ ХМР"</t>
  </si>
  <si>
    <t>Субсидия, передаваемая СОНКО на организацию и проведение районных спортивных и туристических массовых мероприятий</t>
  </si>
  <si>
    <t xml:space="preserve">Основное мероприятие "Создание условий для удовлетворения потребности населения Ханты-Мансийского района в оказании услуг </t>
  </si>
  <si>
    <t>Отчет
о ходе реализации муниципальной программы и использования
финансовых средств за 2023 год</t>
  </si>
  <si>
    <t xml:space="preserve">Наименование программы: «Развитие спорта и туризма на территории Ханты-Мансийского района», утвержденная постановлением администрации Ханты-Мансийского района от 14.12.2021 № 336 </t>
  </si>
  <si>
    <r>
      <t>утверждено
в бюджете района на 20</t>
    </r>
    <r>
      <rPr>
        <u val="single"/>
        <sz val="11"/>
        <rFont val="Times New Roman"/>
        <family val="1"/>
      </rPr>
      <t>23</t>
    </r>
    <r>
      <rPr>
        <sz val="11"/>
        <rFont val="Times New Roman"/>
        <family val="1"/>
      </rPr>
      <t xml:space="preserve"> год</t>
    </r>
  </si>
  <si>
    <t>Выплата заработной платы и налогов, оплата услуг связи, компексное обслуживание зданий, услуги по охране, сопровождение программ, периодические мед. осмотры, предрейсовые осмотры</t>
  </si>
  <si>
    <t>Основное мероприятие "Развитие массовой физической культуры и спорта высших достижений"</t>
  </si>
  <si>
    <t xml:space="preserve">средства бюджета района </t>
  </si>
  <si>
    <t xml:space="preserve">Субсидии направлены на проведение чемпионата Ханты-Мансийского района по бильярдному спорту на кубок главы; первенства Ханты-Мансийского района по пляжному волейболу среди женских команд; первенства Ханты-Мансийского района по пляжному волейболу среди мужских и женских команд; первенства Ханты-Мансийского района по национальным видам спорта "Северное многоборье"; первенства Ханты-Мансийского района по настольному теннису на приз Думы Ханты-Мансийского района </t>
  </si>
  <si>
    <t>Приобретен спортивный инвентарь</t>
  </si>
  <si>
    <t>Приобретены футбольные ворота</t>
  </si>
  <si>
    <t>В рамках реализации мероприятия заключено 53 договора с индивидуальными предпринимателями</t>
  </si>
  <si>
    <t>Выплата заработной платы и налогов, оплата больничных листов, оплата услуг связи, коммунальные платежи, компексное обслуживание зданий, услуги по охране, сопровождение программ, периодические мед. осмотры, предрейсовые осмотры</t>
  </si>
  <si>
    <t>Организовано участие в выездном мероприятии по АФК среди воспитанников МАУ ДО СШ ХМР г. Покачи (Тренеровочное мероприятие для подготовки к XXV Открытой Спартакиаде ХМАО-Югры среди людей с инвалидностью среди воспитанников).</t>
  </si>
  <si>
    <t>Организовано участие в выездном мероприятии по АФК среди воспитанников МАУ ДО СШ ХМР г. Сургут</t>
  </si>
  <si>
    <t>Приобретены спортивные товары</t>
  </si>
  <si>
    <t>Организовано участие в выездных мероприятиях среди воспитанников МАУ ДО СШ ХМР по шахматам, волейболу, баскетболу, боксу (в городах Ханты-Мансийск, Нижневартовск, Покачи, Нягань, Челябинск, пгт. Междуреченский), в региональных соревнованиях по волейболу среди женщин.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</si>
</sst>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_ ;\-#,##0\ "/>
    <numFmt numFmtId="176" formatCode="#,##0.0"/>
    <numFmt numFmtId="177" formatCode="#,##0.0_ ;\-#,##0.0\ "/>
    <numFmt numFmtId="178" formatCode="_-* #,##0.0_р_._-;\-* #,##0.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_ ;\-#,##0.000\ "/>
    <numFmt numFmtId="184" formatCode="#,##0.000"/>
    <numFmt numFmtId="185" formatCode="#,##0.00_ ;\-#,##0.00\ "/>
    <numFmt numFmtId="186" formatCode="#,##0.0000_ ;\-#,##0.0000\ "/>
    <numFmt numFmtId="187" formatCode="#,##0.00&quot;р.&quot;"/>
    <numFmt numFmtId="188" formatCode="[$-FC19]d\ mmmm\ yyyy\ &quot;г.&quot;"/>
    <numFmt numFmtId="189" formatCode="000000"/>
    <numFmt numFmtId="190" formatCode="0.0%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55" fillId="0" borderId="0" xfId="0" applyFont="1" applyAlignment="1" applyProtection="1">
      <alignment vertical="center"/>
      <protection hidden="1"/>
    </xf>
    <xf numFmtId="174" fontId="56" fillId="0" borderId="10" xfId="0" applyNumberFormat="1" applyFont="1" applyBorder="1" applyAlignment="1" applyProtection="1">
      <alignment horizontal="center" vertical="top" wrapText="1"/>
      <protection hidden="1"/>
    </xf>
    <xf numFmtId="174" fontId="56" fillId="2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6" fillId="0" borderId="0" xfId="0" applyNumberFormat="1" applyFont="1" applyAlignment="1" applyProtection="1">
      <alignment vertical="center"/>
      <protection hidden="1"/>
    </xf>
    <xf numFmtId="174" fontId="56" fillId="2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6" fillId="0" borderId="11" xfId="0" applyNumberFormat="1" applyFont="1" applyBorder="1" applyAlignment="1" applyProtection="1">
      <alignment vertical="center"/>
      <protection hidden="1"/>
    </xf>
    <xf numFmtId="174" fontId="56" fillId="0" borderId="12" xfId="0" applyNumberFormat="1" applyFont="1" applyBorder="1" applyAlignment="1" applyProtection="1">
      <alignment horizontal="center" vertical="top" wrapText="1"/>
      <protection hidden="1"/>
    </xf>
    <xf numFmtId="174" fontId="56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4" fontId="56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7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6" fillId="0" borderId="19" xfId="0" applyFont="1" applyFill="1" applyBorder="1" applyAlignment="1">
      <alignment horizontal="center" wrapText="1"/>
    </xf>
    <xf numFmtId="0" fontId="5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top" wrapText="1"/>
    </xf>
    <xf numFmtId="4" fontId="7" fillId="0" borderId="0" xfId="61" applyNumberFormat="1" applyFont="1" applyFill="1" applyBorder="1" applyAlignment="1">
      <alignment horizontal="center" vertical="center" wrapText="1"/>
    </xf>
    <xf numFmtId="4" fontId="16" fillId="0" borderId="0" xfId="61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center" vertical="center" wrapText="1"/>
    </xf>
    <xf numFmtId="176" fontId="16" fillId="0" borderId="10" xfId="61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6" fontId="7" fillId="0" borderId="10" xfId="61" applyNumberFormat="1" applyFont="1" applyFill="1" applyBorder="1" applyAlignment="1">
      <alignment horizontal="center" vertical="center" wrapText="1"/>
    </xf>
    <xf numFmtId="4" fontId="16" fillId="0" borderId="10" xfId="61" applyNumberFormat="1" applyFont="1" applyFill="1" applyBorder="1" applyAlignment="1">
      <alignment horizontal="center" vertical="center" wrapText="1"/>
    </xf>
    <xf numFmtId="4" fontId="7" fillId="0" borderId="10" xfId="61" applyNumberFormat="1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top" wrapText="1"/>
    </xf>
    <xf numFmtId="174" fontId="56" fillId="2" borderId="13" xfId="0" applyNumberFormat="1" applyFont="1" applyFill="1" applyBorder="1" applyAlignment="1" applyProtection="1">
      <alignment horizontal="center" vertical="top" wrapText="1"/>
      <protection hidden="1"/>
    </xf>
    <xf numFmtId="174" fontId="56" fillId="2" borderId="16" xfId="0" applyNumberFormat="1" applyFont="1" applyFill="1" applyBorder="1" applyAlignment="1" applyProtection="1">
      <alignment horizontal="center" vertical="top" wrapText="1"/>
      <protection hidden="1"/>
    </xf>
    <xf numFmtId="174" fontId="56" fillId="2" borderId="11" xfId="0" applyNumberFormat="1" applyFont="1" applyFill="1" applyBorder="1" applyAlignment="1" applyProtection="1">
      <alignment horizontal="center" vertical="top" wrapText="1"/>
      <protection hidden="1"/>
    </xf>
    <xf numFmtId="174" fontId="56" fillId="0" borderId="13" xfId="0" applyNumberFormat="1" applyFont="1" applyBorder="1" applyAlignment="1" applyProtection="1">
      <alignment horizontal="center" vertical="top" wrapText="1"/>
      <protection hidden="1"/>
    </xf>
    <xf numFmtId="174" fontId="56" fillId="0" borderId="16" xfId="0" applyNumberFormat="1" applyFont="1" applyBorder="1" applyAlignment="1" applyProtection="1">
      <alignment horizontal="center" vertical="top" wrapText="1"/>
      <protection hidden="1"/>
    </xf>
    <xf numFmtId="174" fontId="56" fillId="0" borderId="11" xfId="0" applyNumberFormat="1" applyFont="1" applyBorder="1" applyAlignment="1" applyProtection="1">
      <alignment horizontal="center" vertical="top" wrapText="1"/>
      <protection hidden="1"/>
    </xf>
    <xf numFmtId="174" fontId="56" fillId="0" borderId="10" xfId="0" applyNumberFormat="1" applyFont="1" applyBorder="1" applyAlignment="1" applyProtection="1">
      <alignment vertical="center"/>
      <protection hidden="1"/>
    </xf>
    <xf numFmtId="174" fontId="56" fillId="0" borderId="10" xfId="0" applyNumberFormat="1" applyFont="1" applyBorder="1" applyAlignment="1">
      <alignment vertical="center"/>
    </xf>
    <xf numFmtId="174" fontId="56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9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5" fillId="0" borderId="19" xfId="0" applyNumberFormat="1" applyFont="1" applyFill="1" applyBorder="1" applyAlignment="1">
      <alignment horizontal="left" vertical="center"/>
    </xf>
    <xf numFmtId="2" fontId="55" fillId="0" borderId="17" xfId="0" applyNumberFormat="1" applyFont="1" applyFill="1" applyBorder="1" applyAlignment="1">
      <alignment horizontal="left" vertical="center"/>
    </xf>
    <xf numFmtId="2" fontId="55" fillId="0" borderId="14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76" fontId="16" fillId="0" borderId="20" xfId="0" applyNumberFormat="1" applyFont="1" applyFill="1" applyBorder="1" applyAlignment="1">
      <alignment horizontal="center" vertical="center" wrapText="1"/>
    </xf>
    <xf numFmtId="176" fontId="16" fillId="0" borderId="21" xfId="0" applyNumberFormat="1" applyFont="1" applyFill="1" applyBorder="1" applyAlignment="1">
      <alignment horizontal="center" vertical="center" wrapText="1"/>
    </xf>
    <xf numFmtId="176" fontId="16" fillId="0" borderId="18" xfId="0" applyNumberFormat="1" applyFont="1" applyFill="1" applyBorder="1" applyAlignment="1">
      <alignment horizontal="center" vertical="center" wrapText="1"/>
    </xf>
    <xf numFmtId="176" fontId="16" fillId="0" borderId="22" xfId="0" applyNumberFormat="1" applyFont="1" applyFill="1" applyBorder="1" applyAlignment="1">
      <alignment horizontal="center" vertical="center" wrapText="1"/>
    </xf>
    <xf numFmtId="176" fontId="16" fillId="0" borderId="23" xfId="0" applyNumberFormat="1" applyFont="1" applyFill="1" applyBorder="1" applyAlignment="1">
      <alignment horizontal="center" vertical="center" wrapText="1"/>
    </xf>
    <xf numFmtId="176" fontId="16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25" t="s">
        <v>39</v>
      </c>
      <c r="B1" s="126"/>
      <c r="C1" s="127" t="s">
        <v>40</v>
      </c>
      <c r="D1" s="122" t="s">
        <v>44</v>
      </c>
      <c r="E1" s="123"/>
      <c r="F1" s="124"/>
      <c r="G1" s="122" t="s">
        <v>17</v>
      </c>
      <c r="H1" s="123"/>
      <c r="I1" s="124"/>
      <c r="J1" s="122" t="s">
        <v>18</v>
      </c>
      <c r="K1" s="123"/>
      <c r="L1" s="124"/>
      <c r="M1" s="122" t="s">
        <v>22</v>
      </c>
      <c r="N1" s="123"/>
      <c r="O1" s="124"/>
      <c r="P1" s="119" t="s">
        <v>23</v>
      </c>
      <c r="Q1" s="121"/>
      <c r="R1" s="122" t="s">
        <v>24</v>
      </c>
      <c r="S1" s="123"/>
      <c r="T1" s="124"/>
      <c r="U1" s="122" t="s">
        <v>25</v>
      </c>
      <c r="V1" s="123"/>
      <c r="W1" s="124"/>
      <c r="X1" s="119" t="s">
        <v>26</v>
      </c>
      <c r="Y1" s="120"/>
      <c r="Z1" s="121"/>
      <c r="AA1" s="119" t="s">
        <v>27</v>
      </c>
      <c r="AB1" s="121"/>
      <c r="AC1" s="122" t="s">
        <v>28</v>
      </c>
      <c r="AD1" s="123"/>
      <c r="AE1" s="124"/>
      <c r="AF1" s="122" t="s">
        <v>29</v>
      </c>
      <c r="AG1" s="123"/>
      <c r="AH1" s="124"/>
      <c r="AI1" s="122" t="s">
        <v>30</v>
      </c>
      <c r="AJ1" s="123"/>
      <c r="AK1" s="124"/>
      <c r="AL1" s="119" t="s">
        <v>31</v>
      </c>
      <c r="AM1" s="121"/>
      <c r="AN1" s="122" t="s">
        <v>32</v>
      </c>
      <c r="AO1" s="123"/>
      <c r="AP1" s="124"/>
      <c r="AQ1" s="122" t="s">
        <v>33</v>
      </c>
      <c r="AR1" s="123"/>
      <c r="AS1" s="124"/>
      <c r="AT1" s="122" t="s">
        <v>34</v>
      </c>
      <c r="AU1" s="123"/>
      <c r="AV1" s="124"/>
    </row>
    <row r="2" spans="1:48" ht="39" customHeight="1">
      <c r="A2" s="126"/>
      <c r="B2" s="126"/>
      <c r="C2" s="127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27" t="s">
        <v>82</v>
      </c>
      <c r="B3" s="12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27"/>
      <c r="B4" s="12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27"/>
      <c r="B5" s="12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27"/>
      <c r="B6" s="12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27"/>
      <c r="B7" s="127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27"/>
      <c r="B8" s="12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27"/>
      <c r="B9" s="127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28" t="s">
        <v>57</v>
      </c>
      <c r="B1" s="128"/>
      <c r="C1" s="128"/>
      <c r="D1" s="128"/>
      <c r="E1" s="128"/>
    </row>
    <row r="2" spans="1:5" ht="15">
      <c r="A2" s="12"/>
      <c r="B2" s="12"/>
      <c r="C2" s="12"/>
      <c r="D2" s="12"/>
      <c r="E2" s="12"/>
    </row>
    <row r="3" spans="1:5" ht="15">
      <c r="A3" s="129" t="s">
        <v>129</v>
      </c>
      <c r="B3" s="129"/>
      <c r="C3" s="129"/>
      <c r="D3" s="129"/>
      <c r="E3" s="129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30" t="s">
        <v>78</v>
      </c>
      <c r="B26" s="130"/>
      <c r="C26" s="130"/>
      <c r="D26" s="130"/>
      <c r="E26" s="130"/>
    </row>
    <row r="27" spans="1:5" ht="15">
      <c r="A27" s="28"/>
      <c r="B27" s="28"/>
      <c r="C27" s="28"/>
      <c r="D27" s="28"/>
      <c r="E27" s="28"/>
    </row>
    <row r="28" spans="1:5" ht="15">
      <c r="A28" s="130" t="s">
        <v>79</v>
      </c>
      <c r="B28" s="130"/>
      <c r="C28" s="130"/>
      <c r="D28" s="130"/>
      <c r="E28" s="130"/>
    </row>
    <row r="29" spans="1:5" ht="15">
      <c r="A29" s="130"/>
      <c r="B29" s="130"/>
      <c r="C29" s="130"/>
      <c r="D29" s="130"/>
      <c r="E29" s="130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44" t="s">
        <v>45</v>
      </c>
      <c r="C3" s="144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31" t="s">
        <v>1</v>
      </c>
      <c r="B5" s="138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31"/>
      <c r="B6" s="138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31"/>
      <c r="B7" s="138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31" t="s">
        <v>3</v>
      </c>
      <c r="B8" s="138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32" t="s">
        <v>204</v>
      </c>
      <c r="N8" s="133"/>
      <c r="O8" s="134"/>
      <c r="P8" s="56"/>
      <c r="Q8" s="56"/>
    </row>
    <row r="9" spans="1:17" ht="33.75" customHeight="1">
      <c r="A9" s="131"/>
      <c r="B9" s="138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31" t="s">
        <v>4</v>
      </c>
      <c r="B10" s="138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31"/>
      <c r="B11" s="138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31" t="s">
        <v>5</v>
      </c>
      <c r="B12" s="138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31"/>
      <c r="B13" s="138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31" t="s">
        <v>9</v>
      </c>
      <c r="B14" s="138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31"/>
      <c r="B15" s="138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49"/>
      <c r="AJ16" s="149"/>
      <c r="AK16" s="149"/>
      <c r="AZ16" s="149"/>
      <c r="BA16" s="149"/>
      <c r="BB16" s="149"/>
      <c r="BQ16" s="149"/>
      <c r="BR16" s="149"/>
      <c r="BS16" s="149"/>
      <c r="CH16" s="149"/>
      <c r="CI16" s="149"/>
      <c r="CJ16" s="149"/>
      <c r="CY16" s="149"/>
      <c r="CZ16" s="149"/>
      <c r="DA16" s="149"/>
      <c r="DP16" s="149"/>
      <c r="DQ16" s="149"/>
      <c r="DR16" s="149"/>
      <c r="EG16" s="149"/>
      <c r="EH16" s="149"/>
      <c r="EI16" s="149"/>
      <c r="EX16" s="149"/>
      <c r="EY16" s="149"/>
      <c r="EZ16" s="149"/>
      <c r="FO16" s="149"/>
      <c r="FP16" s="149"/>
      <c r="FQ16" s="149"/>
      <c r="GF16" s="149"/>
      <c r="GG16" s="149"/>
      <c r="GH16" s="149"/>
      <c r="GW16" s="149"/>
      <c r="GX16" s="149"/>
      <c r="GY16" s="149"/>
      <c r="HN16" s="149"/>
      <c r="HO16" s="149"/>
      <c r="HP16" s="149"/>
      <c r="IE16" s="149"/>
      <c r="IF16" s="149"/>
      <c r="IG16" s="149"/>
      <c r="IV16" s="149"/>
    </row>
    <row r="17" spans="1:17" ht="320.25" customHeight="1">
      <c r="A17" s="131" t="s">
        <v>6</v>
      </c>
      <c r="B17" s="138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31"/>
      <c r="B18" s="138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31" t="s">
        <v>7</v>
      </c>
      <c r="B19" s="138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31"/>
      <c r="B20" s="138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31" t="s">
        <v>8</v>
      </c>
      <c r="B21" s="138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31"/>
      <c r="B22" s="138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35" t="s">
        <v>14</v>
      </c>
      <c r="B23" s="140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37"/>
      <c r="B24" s="140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39" t="s">
        <v>15</v>
      </c>
      <c r="B25" s="140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39"/>
      <c r="B26" s="140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31" t="s">
        <v>93</v>
      </c>
      <c r="B31" s="138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31"/>
      <c r="B32" s="138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31" t="s">
        <v>95</v>
      </c>
      <c r="B34" s="138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31"/>
      <c r="B35" s="138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47" t="s">
        <v>97</v>
      </c>
      <c r="B36" s="145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48"/>
      <c r="B37" s="146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31" t="s">
        <v>99</v>
      </c>
      <c r="B39" s="138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50" t="s">
        <v>246</v>
      </c>
      <c r="I39" s="151"/>
      <c r="J39" s="151"/>
      <c r="K39" s="151"/>
      <c r="L39" s="151"/>
      <c r="M39" s="151"/>
      <c r="N39" s="151"/>
      <c r="O39" s="152"/>
      <c r="P39" s="55" t="s">
        <v>188</v>
      </c>
      <c r="Q39" s="56"/>
    </row>
    <row r="40" spans="1:17" ht="39.75" customHeight="1">
      <c r="A40" s="131" t="s">
        <v>10</v>
      </c>
      <c r="B40" s="138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31" t="s">
        <v>100</v>
      </c>
      <c r="B41" s="138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31"/>
      <c r="B42" s="138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31" t="s">
        <v>102</v>
      </c>
      <c r="B43" s="138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55" t="s">
        <v>191</v>
      </c>
      <c r="H43" s="156"/>
      <c r="I43" s="156"/>
      <c r="J43" s="156"/>
      <c r="K43" s="156"/>
      <c r="L43" s="156"/>
      <c r="M43" s="156"/>
      <c r="N43" s="156"/>
      <c r="O43" s="157"/>
      <c r="P43" s="56"/>
      <c r="Q43" s="56"/>
    </row>
    <row r="44" spans="1:17" ht="39.75" customHeight="1">
      <c r="A44" s="131"/>
      <c r="B44" s="138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31" t="s">
        <v>104</v>
      </c>
      <c r="B45" s="138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31" t="s">
        <v>12</v>
      </c>
      <c r="B46" s="138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42" t="s">
        <v>107</v>
      </c>
      <c r="B47" s="145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43"/>
      <c r="B48" s="146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42" t="s">
        <v>108</v>
      </c>
      <c r="B49" s="145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43"/>
      <c r="B50" s="146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31" t="s">
        <v>110</v>
      </c>
      <c r="B51" s="138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31"/>
      <c r="B52" s="138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31" t="s">
        <v>113</v>
      </c>
      <c r="B53" s="138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31"/>
      <c r="B54" s="138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31" t="s">
        <v>114</v>
      </c>
      <c r="B55" s="138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31"/>
      <c r="B56" s="138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31" t="s">
        <v>116</v>
      </c>
      <c r="B57" s="138" t="s">
        <v>117</v>
      </c>
      <c r="C57" s="53" t="s">
        <v>20</v>
      </c>
      <c r="D57" s="93" t="s">
        <v>234</v>
      </c>
      <c r="E57" s="92"/>
      <c r="F57" s="92" t="s">
        <v>235</v>
      </c>
      <c r="G57" s="141" t="s">
        <v>232</v>
      </c>
      <c r="H57" s="141"/>
      <c r="I57" s="92" t="s">
        <v>236</v>
      </c>
      <c r="J57" s="92" t="s">
        <v>237</v>
      </c>
      <c r="K57" s="132" t="s">
        <v>238</v>
      </c>
      <c r="L57" s="133"/>
      <c r="M57" s="133"/>
      <c r="N57" s="133"/>
      <c r="O57" s="134"/>
      <c r="P57" s="88" t="s">
        <v>198</v>
      </c>
      <c r="Q57" s="56"/>
    </row>
    <row r="58" spans="1:17" ht="39.75" customHeight="1">
      <c r="A58" s="131"/>
      <c r="B58" s="138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35" t="s">
        <v>119</v>
      </c>
      <c r="B59" s="135" t="s">
        <v>118</v>
      </c>
      <c r="C59" s="135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36"/>
      <c r="B60" s="136"/>
      <c r="C60" s="136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36"/>
      <c r="B61" s="136"/>
      <c r="C61" s="137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37"/>
      <c r="B62" s="137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31" t="s">
        <v>120</v>
      </c>
      <c r="B63" s="138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31"/>
      <c r="B64" s="138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39" t="s">
        <v>122</v>
      </c>
      <c r="B65" s="140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39"/>
      <c r="B66" s="140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31" t="s">
        <v>124</v>
      </c>
      <c r="B67" s="138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31"/>
      <c r="B68" s="138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42" t="s">
        <v>126</v>
      </c>
      <c r="B69" s="145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43"/>
      <c r="B70" s="146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53" t="s">
        <v>254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54" t="s">
        <v>215</v>
      </c>
      <c r="C79" s="154"/>
      <c r="D79" s="154"/>
      <c r="E79" s="15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85" zoomScaleNormal="85" workbookViewId="0" topLeftCell="A25">
      <selection activeCell="G58" sqref="G58:G59"/>
    </sheetView>
  </sheetViews>
  <sheetFormatPr defaultColWidth="9.140625" defaultRowHeight="15"/>
  <cols>
    <col min="1" max="1" width="8.140625" style="95" customWidth="1"/>
    <col min="2" max="2" width="46.140625" style="95" customWidth="1"/>
    <col min="3" max="3" width="28.00390625" style="95" customWidth="1"/>
    <col min="4" max="4" width="17.7109375" style="39" customWidth="1"/>
    <col min="5" max="5" width="13.7109375" style="95" customWidth="1"/>
    <col min="6" max="6" width="13.140625" style="95" customWidth="1"/>
    <col min="7" max="7" width="84.00390625" style="95" customWidth="1"/>
    <col min="8" max="9" width="9.140625" style="95" customWidth="1"/>
    <col min="10" max="10" width="24.421875" style="95" customWidth="1"/>
    <col min="11" max="16384" width="9.140625" style="95" customWidth="1"/>
  </cols>
  <sheetData>
    <row r="1" spans="1:7" ht="58.5" customHeight="1">
      <c r="A1" s="187" t="s">
        <v>294</v>
      </c>
      <c r="B1" s="188"/>
      <c r="C1" s="188"/>
      <c r="D1" s="188"/>
      <c r="E1" s="188"/>
      <c r="F1" s="188"/>
      <c r="G1" s="188"/>
    </row>
    <row r="2" spans="1:7" ht="36" customHeight="1">
      <c r="A2" s="96" t="s">
        <v>295</v>
      </c>
      <c r="B2" s="118"/>
      <c r="C2" s="97"/>
      <c r="D2" s="96"/>
      <c r="E2" s="97"/>
      <c r="F2" s="97"/>
      <c r="G2" s="97"/>
    </row>
    <row r="3" spans="1:7" ht="20.25" customHeight="1">
      <c r="A3" s="168" t="s">
        <v>261</v>
      </c>
      <c r="B3" s="168" t="s">
        <v>256</v>
      </c>
      <c r="C3" s="168" t="s">
        <v>40</v>
      </c>
      <c r="D3" s="176" t="s">
        <v>264</v>
      </c>
      <c r="E3" s="176"/>
      <c r="F3" s="168" t="s">
        <v>263</v>
      </c>
      <c r="G3" s="158" t="s">
        <v>265</v>
      </c>
    </row>
    <row r="4" spans="1:7" ht="21.75" customHeight="1">
      <c r="A4" s="168"/>
      <c r="B4" s="168"/>
      <c r="C4" s="168"/>
      <c r="D4" s="168" t="s">
        <v>296</v>
      </c>
      <c r="E4" s="168" t="s">
        <v>262</v>
      </c>
      <c r="F4" s="168"/>
      <c r="G4" s="159"/>
    </row>
    <row r="5" spans="1:7" ht="27.75" customHeight="1">
      <c r="A5" s="168"/>
      <c r="B5" s="168"/>
      <c r="C5" s="168"/>
      <c r="D5" s="168"/>
      <c r="E5" s="168"/>
      <c r="F5" s="168"/>
      <c r="G5" s="159"/>
    </row>
    <row r="6" spans="1:7" ht="15">
      <c r="A6" s="98">
        <v>1</v>
      </c>
      <c r="B6" s="99">
        <v>2</v>
      </c>
      <c r="C6" s="99">
        <v>3</v>
      </c>
      <c r="D6" s="100">
        <v>4</v>
      </c>
      <c r="E6" s="99">
        <v>5</v>
      </c>
      <c r="F6" s="98">
        <v>6</v>
      </c>
      <c r="G6" s="99">
        <v>7</v>
      </c>
    </row>
    <row r="7" spans="1:7" ht="12" customHeight="1">
      <c r="A7" s="178" t="s">
        <v>255</v>
      </c>
      <c r="B7" s="179"/>
      <c r="C7" s="109" t="s">
        <v>41</v>
      </c>
      <c r="D7" s="110">
        <f>D9+D10</f>
        <v>131185.5</v>
      </c>
      <c r="E7" s="110">
        <f>E9+E10</f>
        <v>131185.5</v>
      </c>
      <c r="F7" s="111">
        <f aca="true" t="shared" si="0" ref="F7:F14">(E7*100)/D7</f>
        <v>100</v>
      </c>
      <c r="G7" s="169"/>
    </row>
    <row r="8" spans="1:7" ht="12" customHeight="1" hidden="1">
      <c r="A8" s="180"/>
      <c r="B8" s="181"/>
      <c r="C8" s="101" t="s">
        <v>37</v>
      </c>
      <c r="D8" s="112"/>
      <c r="E8" s="112"/>
      <c r="F8" s="111" t="e">
        <f t="shared" si="0"/>
        <v>#DIV/0!</v>
      </c>
      <c r="G8" s="170"/>
    </row>
    <row r="9" spans="1:7" ht="17.25" customHeight="1">
      <c r="A9" s="180"/>
      <c r="B9" s="181"/>
      <c r="C9" s="101" t="s">
        <v>2</v>
      </c>
      <c r="D9" s="112">
        <f>D25</f>
        <v>947.3</v>
      </c>
      <c r="E9" s="112">
        <f>E25</f>
        <v>947.3</v>
      </c>
      <c r="F9" s="111">
        <f t="shared" si="0"/>
        <v>100</v>
      </c>
      <c r="G9" s="170"/>
    </row>
    <row r="10" spans="1:7" ht="15">
      <c r="A10" s="180"/>
      <c r="B10" s="181"/>
      <c r="C10" s="101" t="s">
        <v>257</v>
      </c>
      <c r="D10" s="112">
        <f>D17+D26+D43+D53</f>
        <v>130238.20000000001</v>
      </c>
      <c r="E10" s="112">
        <f>E17+E26+E43+E53</f>
        <v>130238.20000000001</v>
      </c>
      <c r="F10" s="111">
        <f t="shared" si="0"/>
        <v>100</v>
      </c>
      <c r="G10" s="170"/>
    </row>
    <row r="11" spans="1:7" ht="15">
      <c r="A11" s="180"/>
      <c r="B11" s="181"/>
      <c r="C11" s="101" t="s">
        <v>36</v>
      </c>
      <c r="D11" s="112"/>
      <c r="E11" s="112"/>
      <c r="F11" s="111"/>
      <c r="G11" s="170"/>
    </row>
    <row r="12" spans="1:7" ht="15">
      <c r="A12" s="180"/>
      <c r="B12" s="181"/>
      <c r="C12" s="101" t="s">
        <v>299</v>
      </c>
      <c r="D12" s="112">
        <v>0</v>
      </c>
      <c r="E12" s="112">
        <v>0</v>
      </c>
      <c r="F12" s="111">
        <v>0</v>
      </c>
      <c r="G12" s="170"/>
    </row>
    <row r="13" spans="1:7" ht="33" customHeight="1">
      <c r="A13" s="180"/>
      <c r="B13" s="181"/>
      <c r="C13" s="101" t="s">
        <v>268</v>
      </c>
      <c r="D13" s="112">
        <v>0</v>
      </c>
      <c r="E13" s="112">
        <v>0</v>
      </c>
      <c r="F13" s="111">
        <v>0</v>
      </c>
      <c r="G13" s="170"/>
    </row>
    <row r="14" spans="1:7" ht="21.75" customHeight="1">
      <c r="A14" s="180"/>
      <c r="B14" s="181"/>
      <c r="C14" s="101" t="s">
        <v>258</v>
      </c>
      <c r="D14" s="112">
        <f>D49</f>
        <v>1000</v>
      </c>
      <c r="E14" s="112">
        <f>E49</f>
        <v>1000</v>
      </c>
      <c r="F14" s="111">
        <f t="shared" si="0"/>
        <v>100</v>
      </c>
      <c r="G14" s="170"/>
    </row>
    <row r="15" spans="1:7" ht="15.75" customHeight="1">
      <c r="A15" s="182"/>
      <c r="B15" s="183"/>
      <c r="C15" s="101" t="s">
        <v>259</v>
      </c>
      <c r="D15" s="112"/>
      <c r="E15" s="112"/>
      <c r="F15" s="111"/>
      <c r="G15" s="171"/>
    </row>
    <row r="16" spans="1:7" ht="17.25" customHeight="1">
      <c r="A16" s="177" t="s">
        <v>260</v>
      </c>
      <c r="B16" s="160" t="s">
        <v>298</v>
      </c>
      <c r="C16" s="109" t="s">
        <v>41</v>
      </c>
      <c r="D16" s="111">
        <f>D19+D22</f>
        <v>2085.5</v>
      </c>
      <c r="E16" s="111">
        <f>E19+E22</f>
        <v>2085.5</v>
      </c>
      <c r="F16" s="111">
        <f>(E16*100)/D16</f>
        <v>100</v>
      </c>
      <c r="G16" s="162"/>
    </row>
    <row r="17" spans="1:7" ht="15">
      <c r="A17" s="177"/>
      <c r="B17" s="161"/>
      <c r="C17" s="101" t="s">
        <v>257</v>
      </c>
      <c r="D17" s="111">
        <f>D20+D23</f>
        <v>2085.5</v>
      </c>
      <c r="E17" s="111">
        <f>E20+E23</f>
        <v>2085.5</v>
      </c>
      <c r="F17" s="111">
        <f aca="true" t="shared" si="1" ref="F17:F59">(E17*100)/D17</f>
        <v>100</v>
      </c>
      <c r="G17" s="163"/>
    </row>
    <row r="18" spans="1:7" ht="66.75" customHeight="1">
      <c r="A18" s="177"/>
      <c r="B18" s="167"/>
      <c r="C18" s="101" t="s">
        <v>274</v>
      </c>
      <c r="D18" s="111">
        <v>0</v>
      </c>
      <c r="E18" s="113">
        <v>0</v>
      </c>
      <c r="F18" s="111">
        <v>0</v>
      </c>
      <c r="G18" s="164"/>
    </row>
    <row r="19" spans="1:7" ht="18.75" customHeight="1">
      <c r="A19" s="184" t="s">
        <v>6</v>
      </c>
      <c r="B19" s="160" t="s">
        <v>292</v>
      </c>
      <c r="C19" s="116" t="s">
        <v>41</v>
      </c>
      <c r="D19" s="111">
        <f>D20</f>
        <v>1235.5</v>
      </c>
      <c r="E19" s="111">
        <f>E20</f>
        <v>1235.5</v>
      </c>
      <c r="F19" s="111">
        <f t="shared" si="1"/>
        <v>100</v>
      </c>
      <c r="G19" s="160" t="s">
        <v>300</v>
      </c>
    </row>
    <row r="20" spans="1:7" ht="18.75" customHeight="1">
      <c r="A20" s="184"/>
      <c r="B20" s="161"/>
      <c r="C20" s="117" t="s">
        <v>257</v>
      </c>
      <c r="D20" s="111">
        <v>1235.5</v>
      </c>
      <c r="E20" s="111">
        <v>1235.5</v>
      </c>
      <c r="F20" s="111">
        <f t="shared" si="1"/>
        <v>100</v>
      </c>
      <c r="G20" s="161"/>
    </row>
    <row r="21" spans="1:7" ht="71.25" customHeight="1">
      <c r="A21" s="184"/>
      <c r="B21" s="167"/>
      <c r="C21" s="117" t="s">
        <v>274</v>
      </c>
      <c r="D21" s="111">
        <v>0</v>
      </c>
      <c r="E21" s="113">
        <v>0</v>
      </c>
      <c r="F21" s="111">
        <v>0</v>
      </c>
      <c r="G21" s="167"/>
    </row>
    <row r="22" spans="1:7" ht="31.5" customHeight="1">
      <c r="A22" s="172" t="s">
        <v>288</v>
      </c>
      <c r="B22" s="190" t="s">
        <v>290</v>
      </c>
      <c r="C22" s="109" t="s">
        <v>41</v>
      </c>
      <c r="D22" s="111">
        <f>D23</f>
        <v>850</v>
      </c>
      <c r="E22" s="111">
        <f>E23</f>
        <v>850</v>
      </c>
      <c r="F22" s="111">
        <f t="shared" si="1"/>
        <v>100</v>
      </c>
      <c r="G22" s="160" t="s">
        <v>308</v>
      </c>
    </row>
    <row r="23" spans="1:7" ht="31.5" customHeight="1">
      <c r="A23" s="173"/>
      <c r="B23" s="191"/>
      <c r="C23" s="101" t="s">
        <v>257</v>
      </c>
      <c r="D23" s="111">
        <v>850</v>
      </c>
      <c r="E23" s="111">
        <v>850</v>
      </c>
      <c r="F23" s="111">
        <f t="shared" si="1"/>
        <v>100</v>
      </c>
      <c r="G23" s="161"/>
    </row>
    <row r="24" spans="1:7" ht="17.25" customHeight="1">
      <c r="A24" s="177" t="s">
        <v>266</v>
      </c>
      <c r="B24" s="185" t="s">
        <v>289</v>
      </c>
      <c r="C24" s="109" t="s">
        <v>41</v>
      </c>
      <c r="D24" s="114">
        <f aca="true" t="shared" si="2" ref="D24:E26">D37+D31</f>
        <v>997.0999999999999</v>
      </c>
      <c r="E24" s="114">
        <f t="shared" si="2"/>
        <v>997.0999999999999</v>
      </c>
      <c r="F24" s="111">
        <f t="shared" si="1"/>
        <v>100</v>
      </c>
      <c r="G24" s="162"/>
    </row>
    <row r="25" spans="1:7" ht="17.25" customHeight="1">
      <c r="A25" s="177"/>
      <c r="B25" s="185"/>
      <c r="C25" s="102" t="s">
        <v>2</v>
      </c>
      <c r="D25" s="114">
        <f t="shared" si="2"/>
        <v>947.3</v>
      </c>
      <c r="E25" s="114">
        <f t="shared" si="2"/>
        <v>947.3</v>
      </c>
      <c r="F25" s="111">
        <f t="shared" si="1"/>
        <v>100</v>
      </c>
      <c r="G25" s="163"/>
    </row>
    <row r="26" spans="1:7" ht="17.25" customHeight="1">
      <c r="A26" s="177"/>
      <c r="B26" s="185"/>
      <c r="C26" s="102" t="s">
        <v>257</v>
      </c>
      <c r="D26" s="114">
        <f t="shared" si="2"/>
        <v>49.8</v>
      </c>
      <c r="E26" s="114">
        <f t="shared" si="2"/>
        <v>49.8</v>
      </c>
      <c r="F26" s="111">
        <f t="shared" si="1"/>
        <v>100</v>
      </c>
      <c r="G26" s="163"/>
    </row>
    <row r="27" spans="1:7" ht="17.25" customHeight="1">
      <c r="A27" s="177"/>
      <c r="B27" s="185"/>
      <c r="C27" s="102" t="s">
        <v>275</v>
      </c>
      <c r="D27" s="114"/>
      <c r="E27" s="115"/>
      <c r="F27" s="111"/>
      <c r="G27" s="163"/>
    </row>
    <row r="28" spans="1:7" ht="17.25" customHeight="1">
      <c r="A28" s="177"/>
      <c r="B28" s="185"/>
      <c r="C28" s="102" t="s">
        <v>267</v>
      </c>
      <c r="D28" s="114">
        <v>0</v>
      </c>
      <c r="E28" s="115">
        <v>0</v>
      </c>
      <c r="F28" s="111">
        <v>0</v>
      </c>
      <c r="G28" s="163"/>
    </row>
    <row r="29" spans="1:7" ht="63" customHeight="1">
      <c r="A29" s="177"/>
      <c r="B29" s="185"/>
      <c r="C29" s="102" t="s">
        <v>268</v>
      </c>
      <c r="D29" s="114">
        <v>0</v>
      </c>
      <c r="E29" s="115">
        <v>0</v>
      </c>
      <c r="F29" s="111">
        <v>0</v>
      </c>
      <c r="G29" s="163"/>
    </row>
    <row r="30" spans="1:7" ht="48.75" customHeight="1">
      <c r="A30" s="177"/>
      <c r="B30" s="185"/>
      <c r="C30" s="102" t="s">
        <v>258</v>
      </c>
      <c r="D30" s="114">
        <v>0</v>
      </c>
      <c r="E30" s="115">
        <v>0</v>
      </c>
      <c r="F30" s="111">
        <v>0</v>
      </c>
      <c r="G30" s="164"/>
    </row>
    <row r="31" spans="1:7" ht="15.75" customHeight="1">
      <c r="A31" s="172" t="s">
        <v>270</v>
      </c>
      <c r="B31" s="160" t="s">
        <v>276</v>
      </c>
      <c r="C31" s="109" t="s">
        <v>41</v>
      </c>
      <c r="D31" s="114">
        <f>D32+D33</f>
        <v>578.4</v>
      </c>
      <c r="E31" s="114">
        <f>E32+E33</f>
        <v>578.4</v>
      </c>
      <c r="F31" s="111">
        <f t="shared" si="1"/>
        <v>100</v>
      </c>
      <c r="G31" s="160" t="s">
        <v>301</v>
      </c>
    </row>
    <row r="32" spans="1:7" ht="15.75" customHeight="1">
      <c r="A32" s="189"/>
      <c r="B32" s="161"/>
      <c r="C32" s="102" t="s">
        <v>2</v>
      </c>
      <c r="D32" s="114">
        <v>549.5</v>
      </c>
      <c r="E32" s="114">
        <v>549.5</v>
      </c>
      <c r="F32" s="111">
        <f t="shared" si="1"/>
        <v>100</v>
      </c>
      <c r="G32" s="161"/>
    </row>
    <row r="33" spans="1:7" ht="15.75" customHeight="1">
      <c r="A33" s="189"/>
      <c r="B33" s="161"/>
      <c r="C33" s="102" t="s">
        <v>257</v>
      </c>
      <c r="D33" s="114">
        <v>28.9</v>
      </c>
      <c r="E33" s="114">
        <v>28.9</v>
      </c>
      <c r="F33" s="111">
        <f t="shared" si="1"/>
        <v>100</v>
      </c>
      <c r="G33" s="161"/>
    </row>
    <row r="34" spans="1:7" ht="15.75" customHeight="1">
      <c r="A34" s="189"/>
      <c r="B34" s="161"/>
      <c r="C34" s="102" t="s">
        <v>36</v>
      </c>
      <c r="D34" s="114"/>
      <c r="E34" s="115"/>
      <c r="F34" s="111"/>
      <c r="G34" s="161"/>
    </row>
    <row r="35" spans="1:7" ht="15.75" customHeight="1">
      <c r="A35" s="189"/>
      <c r="B35" s="161"/>
      <c r="C35" s="102" t="s">
        <v>269</v>
      </c>
      <c r="D35" s="114">
        <v>0</v>
      </c>
      <c r="E35" s="115">
        <v>0</v>
      </c>
      <c r="F35" s="111">
        <v>0</v>
      </c>
      <c r="G35" s="161"/>
    </row>
    <row r="36" spans="1:7" ht="62.25" customHeight="1">
      <c r="A36" s="173"/>
      <c r="B36" s="167"/>
      <c r="C36" s="102" t="s">
        <v>268</v>
      </c>
      <c r="D36" s="114">
        <v>0</v>
      </c>
      <c r="E36" s="115">
        <v>0</v>
      </c>
      <c r="F36" s="111">
        <v>0</v>
      </c>
      <c r="G36" s="167"/>
    </row>
    <row r="37" spans="1:7" ht="15.75" customHeight="1">
      <c r="A37" s="184" t="s">
        <v>271</v>
      </c>
      <c r="B37" s="160" t="s">
        <v>277</v>
      </c>
      <c r="C37" s="109" t="s">
        <v>41</v>
      </c>
      <c r="D37" s="114">
        <f>D38+D39</f>
        <v>418.7</v>
      </c>
      <c r="E37" s="114">
        <f>E38+E39</f>
        <v>418.7</v>
      </c>
      <c r="F37" s="111">
        <f t="shared" si="1"/>
        <v>100</v>
      </c>
      <c r="G37" s="160" t="s">
        <v>302</v>
      </c>
    </row>
    <row r="38" spans="1:7" ht="15.75" customHeight="1">
      <c r="A38" s="184"/>
      <c r="B38" s="161"/>
      <c r="C38" s="102" t="s">
        <v>2</v>
      </c>
      <c r="D38" s="114">
        <v>397.8</v>
      </c>
      <c r="E38" s="114">
        <v>397.8</v>
      </c>
      <c r="F38" s="111">
        <f t="shared" si="1"/>
        <v>100</v>
      </c>
      <c r="G38" s="161"/>
    </row>
    <row r="39" spans="1:7" ht="15.75" customHeight="1">
      <c r="A39" s="184"/>
      <c r="B39" s="161"/>
      <c r="C39" s="102" t="s">
        <v>257</v>
      </c>
      <c r="D39" s="114">
        <v>20.9</v>
      </c>
      <c r="E39" s="114">
        <v>20.9</v>
      </c>
      <c r="F39" s="111">
        <f t="shared" si="1"/>
        <v>100</v>
      </c>
      <c r="G39" s="161"/>
    </row>
    <row r="40" spans="1:7" ht="15.75" customHeight="1">
      <c r="A40" s="184"/>
      <c r="B40" s="161"/>
      <c r="C40" s="102" t="s">
        <v>36</v>
      </c>
      <c r="D40" s="114"/>
      <c r="E40" s="114"/>
      <c r="F40" s="111"/>
      <c r="G40" s="161"/>
    </row>
    <row r="41" spans="1:7" ht="15.75" customHeight="1">
      <c r="A41" s="184"/>
      <c r="B41" s="161"/>
      <c r="C41" s="102" t="s">
        <v>269</v>
      </c>
      <c r="D41" s="114">
        <v>0</v>
      </c>
      <c r="E41" s="114">
        <v>0</v>
      </c>
      <c r="F41" s="111">
        <v>0</v>
      </c>
      <c r="G41" s="161"/>
    </row>
    <row r="42" spans="1:7" ht="15.75" customHeight="1">
      <c r="A42" s="174" t="s">
        <v>273</v>
      </c>
      <c r="B42" s="185" t="s">
        <v>293</v>
      </c>
      <c r="C42" s="109" t="s">
        <v>41</v>
      </c>
      <c r="D42" s="114">
        <f>D50+D47+D45</f>
        <v>127642.90000000001</v>
      </c>
      <c r="E42" s="114">
        <f>E45+E47+E50</f>
        <v>127642.90000000001</v>
      </c>
      <c r="F42" s="111">
        <f t="shared" si="1"/>
        <v>100</v>
      </c>
      <c r="G42" s="162"/>
    </row>
    <row r="43" spans="1:7" ht="15">
      <c r="A43" s="186"/>
      <c r="B43" s="185"/>
      <c r="C43" s="102" t="s">
        <v>257</v>
      </c>
      <c r="D43" s="114">
        <f>D51+D48+D46</f>
        <v>127642.90000000001</v>
      </c>
      <c r="E43" s="114">
        <f>E51+E48+E46</f>
        <v>127642.90000000001</v>
      </c>
      <c r="F43" s="111">
        <f t="shared" si="1"/>
        <v>100</v>
      </c>
      <c r="G43" s="163"/>
    </row>
    <row r="44" spans="1:7" ht="45">
      <c r="A44" s="175"/>
      <c r="B44" s="185"/>
      <c r="C44" s="102" t="s">
        <v>278</v>
      </c>
      <c r="D44" s="114">
        <v>0</v>
      </c>
      <c r="E44" s="114">
        <v>0</v>
      </c>
      <c r="F44" s="111" t="e">
        <f t="shared" si="1"/>
        <v>#DIV/0!</v>
      </c>
      <c r="G44" s="164"/>
    </row>
    <row r="45" spans="1:7" ht="22.5" customHeight="1">
      <c r="A45" s="172" t="s">
        <v>93</v>
      </c>
      <c r="B45" s="160" t="s">
        <v>279</v>
      </c>
      <c r="C45" s="109" t="s">
        <v>41</v>
      </c>
      <c r="D45" s="114">
        <f>D46</f>
        <v>106760.6</v>
      </c>
      <c r="E45" s="114">
        <f>E46</f>
        <v>106760.6</v>
      </c>
      <c r="F45" s="111">
        <f t="shared" si="1"/>
        <v>100</v>
      </c>
      <c r="G45" s="160" t="s">
        <v>297</v>
      </c>
    </row>
    <row r="46" spans="1:7" ht="37.5" customHeight="1">
      <c r="A46" s="173"/>
      <c r="B46" s="167"/>
      <c r="C46" s="102" t="s">
        <v>257</v>
      </c>
      <c r="D46" s="114">
        <v>106760.6</v>
      </c>
      <c r="E46" s="114">
        <v>106760.6</v>
      </c>
      <c r="F46" s="111">
        <f t="shared" si="1"/>
        <v>100</v>
      </c>
      <c r="G46" s="167"/>
    </row>
    <row r="47" spans="1:7" ht="15.75" customHeight="1">
      <c r="A47" s="184" t="s">
        <v>272</v>
      </c>
      <c r="B47" s="160" t="s">
        <v>291</v>
      </c>
      <c r="C47" s="109" t="s">
        <v>41</v>
      </c>
      <c r="D47" s="114">
        <f>D48</f>
        <v>9962.7</v>
      </c>
      <c r="E47" s="114">
        <f>E48</f>
        <v>9962.7</v>
      </c>
      <c r="F47" s="111">
        <f t="shared" si="1"/>
        <v>100</v>
      </c>
      <c r="G47" s="160" t="s">
        <v>303</v>
      </c>
    </row>
    <row r="48" spans="1:7" ht="15.75" customHeight="1">
      <c r="A48" s="184"/>
      <c r="B48" s="161"/>
      <c r="C48" s="102" t="s">
        <v>257</v>
      </c>
      <c r="D48" s="114">
        <v>9962.7</v>
      </c>
      <c r="E48" s="114">
        <v>9962.7</v>
      </c>
      <c r="F48" s="111">
        <f t="shared" si="1"/>
        <v>100</v>
      </c>
      <c r="G48" s="161"/>
    </row>
    <row r="49" spans="1:7" ht="45.75" customHeight="1">
      <c r="A49" s="184"/>
      <c r="B49" s="167"/>
      <c r="C49" s="102" t="s">
        <v>278</v>
      </c>
      <c r="D49" s="114">
        <v>1000</v>
      </c>
      <c r="E49" s="114">
        <v>1000</v>
      </c>
      <c r="F49" s="111">
        <f t="shared" si="1"/>
        <v>100</v>
      </c>
      <c r="G49" s="167"/>
    </row>
    <row r="50" spans="1:7" ht="18" customHeight="1">
      <c r="A50" s="184" t="s">
        <v>280</v>
      </c>
      <c r="B50" s="160" t="s">
        <v>281</v>
      </c>
      <c r="C50" s="109" t="s">
        <v>41</v>
      </c>
      <c r="D50" s="114">
        <f>D51</f>
        <v>10919.6</v>
      </c>
      <c r="E50" s="114">
        <f>E51</f>
        <v>10919.6</v>
      </c>
      <c r="F50" s="111">
        <f t="shared" si="1"/>
        <v>100</v>
      </c>
      <c r="G50" s="165" t="s">
        <v>304</v>
      </c>
    </row>
    <row r="51" spans="1:7" ht="40.5" customHeight="1">
      <c r="A51" s="184"/>
      <c r="B51" s="167"/>
      <c r="C51" s="102" t="s">
        <v>257</v>
      </c>
      <c r="D51" s="114">
        <v>10919.6</v>
      </c>
      <c r="E51" s="114">
        <v>10919.6</v>
      </c>
      <c r="F51" s="111">
        <f t="shared" si="1"/>
        <v>100</v>
      </c>
      <c r="G51" s="166"/>
    </row>
    <row r="52" spans="1:7" ht="20.25" customHeight="1">
      <c r="A52" s="174" t="s">
        <v>282</v>
      </c>
      <c r="B52" s="160" t="s">
        <v>283</v>
      </c>
      <c r="C52" s="109" t="s">
        <v>41</v>
      </c>
      <c r="D52" s="114">
        <f>D54+D56+D58</f>
        <v>460</v>
      </c>
      <c r="E52" s="114">
        <f>E54+E56+E58</f>
        <v>460</v>
      </c>
      <c r="F52" s="111">
        <f t="shared" si="1"/>
        <v>100</v>
      </c>
      <c r="G52" s="162"/>
    </row>
    <row r="53" spans="1:7" ht="19.5" customHeight="1">
      <c r="A53" s="175"/>
      <c r="B53" s="167"/>
      <c r="C53" s="102" t="s">
        <v>257</v>
      </c>
      <c r="D53" s="114">
        <f>D55+D57+D59</f>
        <v>460</v>
      </c>
      <c r="E53" s="114">
        <f>E55+E57+E59</f>
        <v>460</v>
      </c>
      <c r="F53" s="111">
        <f t="shared" si="1"/>
        <v>100</v>
      </c>
      <c r="G53" s="164"/>
    </row>
    <row r="54" spans="1:7" ht="15.75" customHeight="1">
      <c r="A54" s="172" t="s">
        <v>284</v>
      </c>
      <c r="B54" s="160" t="s">
        <v>285</v>
      </c>
      <c r="C54" s="109" t="s">
        <v>41</v>
      </c>
      <c r="D54" s="114">
        <f>D55</f>
        <v>260</v>
      </c>
      <c r="E54" s="114">
        <f>E55</f>
        <v>260</v>
      </c>
      <c r="F54" s="111">
        <f t="shared" si="1"/>
        <v>100</v>
      </c>
      <c r="G54" s="160" t="s">
        <v>305</v>
      </c>
    </row>
    <row r="55" spans="1:7" ht="30.75" customHeight="1">
      <c r="A55" s="173"/>
      <c r="B55" s="167"/>
      <c r="C55" s="102" t="s">
        <v>257</v>
      </c>
      <c r="D55" s="114">
        <v>260</v>
      </c>
      <c r="E55" s="114">
        <v>260</v>
      </c>
      <c r="F55" s="111">
        <f t="shared" si="1"/>
        <v>100</v>
      </c>
      <c r="G55" s="167"/>
    </row>
    <row r="56" spans="1:7" ht="15.75" customHeight="1">
      <c r="A56" s="172" t="s">
        <v>116</v>
      </c>
      <c r="B56" s="160" t="s">
        <v>286</v>
      </c>
      <c r="C56" s="109" t="s">
        <v>41</v>
      </c>
      <c r="D56" s="114">
        <f>D57</f>
        <v>100</v>
      </c>
      <c r="E56" s="114">
        <f>E57</f>
        <v>100</v>
      </c>
      <c r="F56" s="111">
        <f t="shared" si="1"/>
        <v>100</v>
      </c>
      <c r="G56" s="160" t="s">
        <v>306</v>
      </c>
    </row>
    <row r="57" spans="1:7" ht="24.75" customHeight="1">
      <c r="A57" s="173"/>
      <c r="B57" s="167"/>
      <c r="C57" s="102" t="s">
        <v>257</v>
      </c>
      <c r="D57" s="114">
        <v>100</v>
      </c>
      <c r="E57" s="114">
        <v>100</v>
      </c>
      <c r="F57" s="111">
        <f t="shared" si="1"/>
        <v>100</v>
      </c>
      <c r="G57" s="167"/>
    </row>
    <row r="58" spans="1:7" ht="16.5" customHeight="1">
      <c r="A58" s="184" t="s">
        <v>119</v>
      </c>
      <c r="B58" s="185" t="s">
        <v>287</v>
      </c>
      <c r="C58" s="109" t="s">
        <v>41</v>
      </c>
      <c r="D58" s="114">
        <f>D59</f>
        <v>100</v>
      </c>
      <c r="E58" s="114">
        <f>E59</f>
        <v>100</v>
      </c>
      <c r="F58" s="111">
        <f t="shared" si="1"/>
        <v>100</v>
      </c>
      <c r="G58" s="160" t="s">
        <v>307</v>
      </c>
    </row>
    <row r="59" spans="1:7" ht="31.5" customHeight="1">
      <c r="A59" s="184"/>
      <c r="B59" s="185"/>
      <c r="C59" s="102" t="s">
        <v>257</v>
      </c>
      <c r="D59" s="114">
        <v>100</v>
      </c>
      <c r="E59" s="114">
        <v>100</v>
      </c>
      <c r="F59" s="111">
        <f t="shared" si="1"/>
        <v>100</v>
      </c>
      <c r="G59" s="167"/>
    </row>
    <row r="60" spans="1:7" ht="18.75" customHeight="1">
      <c r="A60" s="103"/>
      <c r="B60" s="104"/>
      <c r="C60" s="105"/>
      <c r="D60" s="106"/>
      <c r="E60" s="107"/>
      <c r="F60" s="107"/>
      <c r="G60" s="108"/>
    </row>
  </sheetData>
  <sheetProtection/>
  <mergeCells count="53">
    <mergeCell ref="A1:G1"/>
    <mergeCell ref="A19:A21"/>
    <mergeCell ref="A31:A36"/>
    <mergeCell ref="B19:B21"/>
    <mergeCell ref="A22:A23"/>
    <mergeCell ref="G19:G21"/>
    <mergeCell ref="G31:G36"/>
    <mergeCell ref="B22:B23"/>
    <mergeCell ref="D4:D5"/>
    <mergeCell ref="E4:E5"/>
    <mergeCell ref="A58:A59"/>
    <mergeCell ref="B58:B59"/>
    <mergeCell ref="A24:A30"/>
    <mergeCell ref="B24:B30"/>
    <mergeCell ref="A37:A41"/>
    <mergeCell ref="B31:B36"/>
    <mergeCell ref="B37:B41"/>
    <mergeCell ref="A42:A44"/>
    <mergeCell ref="B42:B44"/>
    <mergeCell ref="A45:A46"/>
    <mergeCell ref="A3:A5"/>
    <mergeCell ref="B3:B5"/>
    <mergeCell ref="C3:C5"/>
    <mergeCell ref="D3:E3"/>
    <mergeCell ref="B50:B51"/>
    <mergeCell ref="A16:A18"/>
    <mergeCell ref="A7:B15"/>
    <mergeCell ref="B16:B18"/>
    <mergeCell ref="A47:A49"/>
    <mergeCell ref="A50:A51"/>
    <mergeCell ref="A56:A57"/>
    <mergeCell ref="B56:B57"/>
    <mergeCell ref="A52:A53"/>
    <mergeCell ref="B52:B53"/>
    <mergeCell ref="B45:B46"/>
    <mergeCell ref="B47:B49"/>
    <mergeCell ref="A54:A55"/>
    <mergeCell ref="B54:B55"/>
    <mergeCell ref="F3:F5"/>
    <mergeCell ref="G58:G59"/>
    <mergeCell ref="G7:G15"/>
    <mergeCell ref="G24:G30"/>
    <mergeCell ref="G16:G18"/>
    <mergeCell ref="G22:G23"/>
    <mergeCell ref="G3:G5"/>
    <mergeCell ref="G37:G41"/>
    <mergeCell ref="G42:G44"/>
    <mergeCell ref="G50:G51"/>
    <mergeCell ref="G52:G53"/>
    <mergeCell ref="G56:G57"/>
    <mergeCell ref="G54:G55"/>
    <mergeCell ref="G45:G46"/>
    <mergeCell ref="G47:G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2" manualBreakCount="2">
    <brk id="18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2023-06-06T07:36:27Z</cp:lastPrinted>
  <dcterms:created xsi:type="dcterms:W3CDTF">2011-05-17T05:04:33Z</dcterms:created>
  <dcterms:modified xsi:type="dcterms:W3CDTF">2024-02-19T07:25:48Z</dcterms:modified>
  <cp:category/>
  <cp:version/>
  <cp:contentType/>
  <cp:contentStatus/>
</cp:coreProperties>
</file>