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20730" windowHeight="7230" tabRatio="623" firstSheet="3" activeTab="3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таблица" sheetId="4" r:id="rId4"/>
  </sheets>
  <definedNames>
    <definedName name="_xlnm.Print_Titles" localSheetId="2">'Выполнение работ'!$3:$3</definedName>
    <definedName name="_xlnm.Print_Area" localSheetId="2">'Выполнение работ'!$A$1:$Q$81</definedName>
    <definedName name="_xlnm.Print_Area" localSheetId="3">'таблица'!$A$1:$G$108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<sst xmlns="http://schemas.openxmlformats.org/spreadsheetml/2006/main" count="609" uniqueCount="312">
  <si>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</si>
  <si>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</si>
  <si>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</si>
  <si>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</si>
  <si>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</si>
  <si>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</si>
  <si>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</si>
  <si>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</si>
  <si>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</si>
  <si>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</si>
  <si>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</si>
  <si>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</si>
  <si>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</si>
  <si>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</si>
  <si>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</si>
  <si>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</si>
  <si>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</si>
  <si>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</si>
  <si>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</si>
  <si>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</si>
  <si>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</si>
  <si>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</si>
  <si>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</si>
  <si>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</si>
  <si>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</si>
  <si>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</si>
  <si>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</si>
  <si>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</si>
  <si>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</si>
  <si>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</si>
  <si>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</si>
  <si>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</si>
  <si>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</si>
  <si>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</si>
  <si>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</si>
  <si>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</si>
  <si>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</si>
  <si>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</si>
  <si>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</si>
  <si>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</si>
  <si>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</si>
  <si>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</si>
  <si>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</si>
  <si>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</si>
  <si>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</si>
  <si>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</si>
  <si>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</si>
  <si>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</si>
  <si>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</si>
  <si>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</si>
  <si>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</si>
  <si>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</si>
  <si>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</si>
  <si>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</si>
  <si>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</si>
  <si>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</si>
  <si>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</si>
  <si>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</si>
  <si>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</si>
  <si>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</si>
  <si>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</si>
  <si>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</si>
  <si>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</si>
  <si>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</si>
  <si>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</si>
  <si>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</si>
  <si>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</si>
  <si>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</si>
  <si>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</si>
  <si>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</si>
  <si>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</si>
  <si>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</si>
  <si>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</si>
  <si>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</si>
  <si>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</si>
  <si>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</si>
  <si>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</si>
  <si>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</si>
  <si>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</si>
  <si>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</si>
  <si>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</si>
  <si>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</si>
  <si>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</si>
  <si>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</si>
  <si>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</si>
  <si>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</si>
  <si>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</si>
  <si>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</si>
  <si>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</si>
  <si>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</si>
  <si>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</si>
  <si>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</si>
  <si>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</si>
  <si>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</si>
  <si>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</si>
  <si>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</si>
  <si>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</si>
  <si>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</si>
  <si>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</si>
  <si>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</si>
  <si>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</si>
  <si>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</si>
  <si>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</si>
  <si>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</si>
  <si>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</si>
  <si>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</si>
  <si>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</si>
  <si>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</si>
  <si>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</si>
  <si>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</si>
  <si>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</si>
  <si>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</si>
  <si>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</si>
  <si>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</si>
  <si>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</si>
  <si>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</si>
  <si>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</si>
  <si>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</si>
  <si>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</si>
  <si>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</si>
  <si>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</si>
  <si>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</si>
  <si>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</si>
  <si>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</si>
  <si>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</si>
  <si>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</si>
  <si>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</si>
  <si>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</si>
  <si>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</si>
  <si>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</si>
  <si>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</si>
  <si>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</si>
  <si>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</si>
  <si>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</si>
  <si>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</si>
  <si>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</si>
  <si>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</si>
  <si>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</si>
  <si>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</si>
  <si>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</si>
  <si>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</si>
  <si>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</si>
  <si>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</si>
  <si>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</si>
  <si>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</si>
  <si>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</si>
  <si>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</si>
  <si>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</si>
  <si>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</si>
  <si>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</si>
  <si>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</si>
  <si>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</si>
  <si>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</si>
  <si>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</si>
  <si>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</si>
  <si>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</si>
  <si>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</si>
  <si>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</si>
  <si>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</si>
  <si>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</si>
  <si>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</si>
  <si>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</si>
  <si>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</si>
  <si>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</si>
  <si>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</si>
  <si>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</si>
  <si>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</si>
  <si>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</si>
  <si>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</si>
  <si>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</si>
  <si>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</si>
  <si>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</si>
  <si>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</si>
  <si>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</si>
  <si>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</si>
  <si>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</si>
  <si>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</si>
  <si>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</si>
  <si>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</si>
  <si>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</si>
  <si>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</si>
  <si>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</si>
  <si>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</si>
  <si>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</si>
  <si>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</si>
  <si>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</si>
  <si>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</si>
  <si>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</si>
  <si>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</si>
  <si>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</si>
  <si>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</si>
  <si>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</si>
  <si>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</si>
  <si>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</si>
  <si>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</si>
  <si>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</si>
  <si>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</si>
  <si>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</si>
  <si>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</si>
  <si>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</si>
  <si>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</si>
  <si>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</si>
  <si>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</si>
  <si>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</si>
  <si>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</si>
  <si>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</si>
  <si>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</si>
  <si>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</si>
  <si>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</si>
  <si>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</si>
  <si>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</si>
  <si>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</si>
  <si>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</si>
  <si>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</si>
  <si>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</si>
  <si>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</si>
  <si>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</si>
  <si>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</si>
  <si>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</si>
  <si>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</si>
  <si>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</si>
  <si>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</si>
  <si>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</si>
  <si>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</si>
  <si>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</si>
  <si>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</si>
  <si>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</si>
  <si>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</si>
  <si>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</si>
  <si>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</si>
  <si>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</si>
  <si>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</si>
  <si>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</si>
  <si>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</si>
  <si>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</si>
  <si>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</si>
  <si>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</si>
  <si>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</si>
  <si>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</si>
  <si>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</si>
  <si>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</si>
  <si>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</si>
  <si>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</si>
  <si>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</si>
  <si>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</si>
  <si>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</si>
  <si>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</si>
  <si>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</si>
  <si>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</si>
  <si>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</si>
  <si>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</si>
  <si>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</si>
  <si>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</si>
  <si>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</si>
  <si>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</si>
  <si>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Мероприятия муниципальной программы</t>
  </si>
  <si>
    <t>№ мероприятия (из муниципальной программы)</t>
  </si>
  <si>
    <t>бюджет района</t>
  </si>
  <si>
    <t>2.</t>
  </si>
  <si>
    <t>справочно: средства предприятий-недропользователей</t>
  </si>
  <si>
    <t>3.</t>
  </si>
  <si>
    <t>справочно: бюджет сельских поселений района</t>
  </si>
  <si>
    <t>1.</t>
  </si>
  <si>
    <t>4.</t>
  </si>
  <si>
    <t>5.</t>
  </si>
  <si>
    <t>6.</t>
  </si>
  <si>
    <t xml:space="preserve">Основное мероприятие: 
Ремонт объектов муниципальной собственности:
</t>
  </si>
  <si>
    <t>Основное мероприятие: Паспортизация объектов муниципальной собственности (иполнитель депимущества района)</t>
  </si>
  <si>
    <t>Основное мероприятие: Оценка объектов муниципальной собственности (исполнитель депимущества района)</t>
  </si>
  <si>
    <t>Основное мероприятие: Содержание имущества муниципальной казны (исполнитель депимущества района)</t>
  </si>
  <si>
    <t>Основное мероприятие: 
Финансовое и организационно-техническое обеспечение функций депимущества района 
(исполнитель депимущества района)</t>
  </si>
  <si>
    <t xml:space="preserve">Ремонт объектов муниципальной собственности (соисполнитель департамент строительства, архитектуры и ЖКХ (МКУ «УКСиР») </t>
  </si>
  <si>
    <t>Мероприятия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(исполнитель депимущества района)</t>
  </si>
  <si>
    <t xml:space="preserve">Основное мероприятие: 
Снос объектов муниципальной собственности 
</t>
  </si>
  <si>
    <t>средства бюджета района</t>
  </si>
  <si>
    <t>средства бюджета района на софинансирование расходов за счет средств федерального и регионального бюджета</t>
  </si>
  <si>
    <t xml:space="preserve">Основное мероприятие: Проведение кадастровых работ (межевание) земельных участков (под объектами муниципальной собственности, для муниципальных нужд), земельных участков, государственная собственность 
на которые не разграничена </t>
  </si>
  <si>
    <t>7.</t>
  </si>
  <si>
    <t xml:space="preserve">Основное мероприятие: 
Проведение кадастровых работ (межевание) земельных участков для содействия в оформлении в упрощенном порядке прав граждан на земельные участки </t>
  </si>
  <si>
    <t>8.</t>
  </si>
  <si>
    <t>8.1.</t>
  </si>
  <si>
    <t>8.2.</t>
  </si>
  <si>
    <t>справочно: средства предприятий –
недропользова-телей (ООО «Газпромнефть-Хантос»)</t>
  </si>
  <si>
    <t xml:space="preserve">Мероприятия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</t>
  </si>
  <si>
    <t>4.1.1.</t>
  </si>
  <si>
    <t>4.1.2.</t>
  </si>
  <si>
    <t>Мероприятия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(исполнитель АСП Горноправдинск)</t>
  </si>
  <si>
    <t>Мероприятия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(исполнитель АСП Луговской)</t>
  </si>
  <si>
    <t>4.1.3.</t>
  </si>
  <si>
    <t>4.1.4.</t>
  </si>
  <si>
    <t>Мероприятия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(исполнитель АСП Кедровый)</t>
  </si>
  <si>
    <t xml:space="preserve">Отчет
о ходе реализации муниципальной программы и использования
финансовых средств за 2023 год
</t>
  </si>
  <si>
    <t>Сумма, тыс. рублей</t>
  </si>
  <si>
    <t xml:space="preserve">Информация
об исполнении 
</t>
  </si>
  <si>
    <t>утверждено в бюджете района на 2023 год</t>
  </si>
  <si>
    <t>исполнено (касса)</t>
  </si>
  <si>
    <t xml:space="preserve">Наименование программы: «Формирование и развитие муниципального имущества Ханты-Мансийского района», утвержденная постановлением администрации Ханты-Мансийского района от 18.11.2021 № 282 </t>
  </si>
  <si>
    <t>Ремонт муниципального жилого фонда за счет средств ПТЭК (соисполнитель администрация СП Селиярово)</t>
  </si>
  <si>
    <t>Мероприятие исполнено депимущества района в полном объеме в рамках исполнения полномочий собственника имущества по ведению реестра муниципального имущества Ханты-Мансийского района и внесению в него сведений об имуществе, а также реализации мероприятий дорожной карты по проекту «Наполнение Единого государственного реестра необходимыми сведениями», утвержденной распоряжением первого заместителя Губернатора Ханты-Мансийского автономного округа – Югры от 28.09.2020 № 556-р. Изготовлены акты обследования в отношении 5 объектов в связи со сносом, проведена техническая инвентаризация 31,8 км линейных объектов и 5 ОКСов, находящихся в муниципальной собственности.</t>
  </si>
  <si>
    <t xml:space="preserve">Мероприятие исполнено администрацией сельского поселения Луговской на 100 %: выполнены работы по сносу аварийного жилого дома: п. Луговской, ул. Комсомольская, 1. </t>
  </si>
  <si>
    <t xml:space="preserve">Мероприятие исполнено администрацией сельского поселения Кедровый на 100 %: выполнены работы по сносу аварийного жилого дома: с. Елизарово, ул. Механизаторов, 9. </t>
  </si>
  <si>
    <t>Мероприятие исполнено МКУ "УКСиР" на 99,7 %: завершены работы по ремонту двухквартирного жилого дома по адресу: д. Чембакчино, ул. Кедровая, д.5. Выполнены работы: по ремонту дымохода и кровли жилого помещения, расположенного по адресу: с.Кышик, ул. Ягодная, д.3, кв.2; текущему ремонту служебного жилого помещения по адресу: г. Ханты-Мансийск, ул.Строителей, д. 80 кв. 18, административному зданию по адресу: г.Ханты-Мансийск, ул. Гагарина 142; капитальному ремонту участкового пункта полиции в д. Шапша, ул. Северная, д. 18а (в составе жилого и нежилого помещений), являющихся муниципальной собственностью Ханты-Мансийского района. Остаток денежных средств в сумме 8,8 тыс. рублей - экономия по результатам заключенных муниципальных контрактов</t>
  </si>
  <si>
    <t>Мероприятие исполнено администрацией сельского поселения Горноправдинск на 52,3 %: выполнены работы по сносу аварийных жилых домов: п. Горноправдинск, ул. Тюменская, д. 13, д. 14</t>
  </si>
  <si>
    <t>Проведена оценка в отношении 41 объекта муниципального имущества и 48 земельных участков для совершения сделок по передаче прав владения и (или) пользования, отчуждения в соответствии с действующим законодательством. Остаток денежных средств в сумме 30,0 рублей - экономия денежных средств по результатам заключенных муниципальных контрактов.</t>
  </si>
  <si>
    <t>Проведены кадастровые работы (межевание) 40 земельных участков (под объектами муниципальной собственности, для муниципальных нужд), земельных участков, государственная собственность 
на которые не разграничена</t>
  </si>
  <si>
    <t>Проведены кадастровые работы (межевание) 10 земельных участков для содействия в оформлении в упрощенном порядке прав граждан на земельные участки</t>
  </si>
  <si>
    <t>Всего по муниципальной программе</t>
  </si>
  <si>
    <t xml:space="preserve">В течение года производилась оплата за содержание объектов муниципальной собственности, вносов на капитальный ремонт, проведено регулярное обследование ГТС по ул. Заводской, 11, произведена замена внутриквартирного газового оборудования в 2 муниципальных жилых помещениях: д. Шапша, по ул. Боровая, д. 4а, кв. № 15; по ул. Боровая, д. 6, кв. 12. Остаток средств в сумме 374,9 тыс. рублей - экономия денежных средств при оплате коммунальных услуг по муниципальным контрактам за фактические объемы потребленных ресурсов.
</t>
  </si>
  <si>
    <t xml:space="preserve">В связи с нарушением подрядчиком условий муниципального контракта на выполнение работ по расчитке земельных участков в д. Ярки под жилищное строительство, оплата произведена за фактические объемы выполненных работ. </t>
  </si>
  <si>
    <t xml:space="preserve">Профинансированы расходы на обеспечение деятельности департамента в целях исполнения полномочий по решению вопросов местного значения в соответствии с Положением о департаменте и исполнения должностных обязанностей сотрудниками департамента. Остаток денежных средств в сумме 170,1 тыс. рублей - экономия денежных средств по статьям расходов «Оплата труда» и «Страховые взносы, отчисляемые от фонда оплаты труда в государственные внебюджетные фонды».
</t>
  </si>
  <si>
    <t xml:space="preserve">Мероприятие администрацией сельского поселения Селиярово не реализовано. В декабре 2023 года администрацией заключен муниципальный контракт на выполнение работ по капитальному ремонту (с перепланировкой и переустройством) жилого дома № 10 по ул. Братьев-Фирсовых в с. Селиярово, срок исполнения 01.01.2024 - 30.06.2024. </t>
  </si>
  <si>
    <t>% (к годовому плану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</si>
</sst>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_ ;\-#,##0\ "/>
    <numFmt numFmtId="176" formatCode="#,##0.0"/>
    <numFmt numFmtId="177" formatCode="#,##0.0_ ;\-#,##0.0\ "/>
    <numFmt numFmtId="178" formatCode="_-* #,##0.0_р_._-;\-* #,##0.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_ ;\-#,##0.000\ "/>
    <numFmt numFmtId="184" formatCode="#,##0.000"/>
    <numFmt numFmtId="185" formatCode="#,##0.00_ ;\-#,##0.00\ "/>
    <numFmt numFmtId="186" formatCode="#,##0.0000_ ;\-#,##0.0000\ "/>
    <numFmt numFmtId="187" formatCode="#,##0.00&quot;р.&quot;"/>
    <numFmt numFmtId="188" formatCode="[$-FC19]d\ mmmm\ yyyy\ &quot;г.&quot;"/>
    <numFmt numFmtId="189" formatCode="000000"/>
    <numFmt numFmtId="190" formatCode="0.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60" fillId="0" borderId="0" xfId="0" applyFont="1" applyAlignment="1" applyProtection="1">
      <alignment vertical="center"/>
      <protection hidden="1"/>
    </xf>
    <xf numFmtId="174" fontId="61" fillId="0" borderId="10" xfId="0" applyNumberFormat="1" applyFont="1" applyBorder="1" applyAlignment="1" applyProtection="1">
      <alignment horizontal="center" vertical="top" wrapText="1"/>
      <protection hidden="1"/>
    </xf>
    <xf numFmtId="174" fontId="61" fillId="2" borderId="10" xfId="0" applyNumberFormat="1" applyFont="1" applyFill="1" applyBorder="1" applyAlignment="1" applyProtection="1">
      <alignment horizontal="center" vertical="top" wrapText="1"/>
      <protection hidden="1"/>
    </xf>
    <xf numFmtId="174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61" fillId="0" borderId="0" xfId="0" applyNumberFormat="1" applyFont="1" applyAlignment="1" applyProtection="1">
      <alignment vertical="center"/>
      <protection hidden="1"/>
    </xf>
    <xf numFmtId="174" fontId="61" fillId="2" borderId="0" xfId="0" applyNumberFormat="1" applyFont="1" applyFill="1" applyAlignment="1" applyProtection="1">
      <alignment vertical="center"/>
      <protection hidden="1"/>
    </xf>
    <xf numFmtId="174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61" fillId="0" borderId="11" xfId="0" applyNumberFormat="1" applyFont="1" applyBorder="1" applyAlignment="1" applyProtection="1">
      <alignment vertical="center"/>
      <protection hidden="1"/>
    </xf>
    <xf numFmtId="174" fontId="61" fillId="0" borderId="12" xfId="0" applyNumberFormat="1" applyFont="1" applyBorder="1" applyAlignment="1" applyProtection="1">
      <alignment horizontal="center" vertical="top" wrapText="1"/>
      <protection hidden="1"/>
    </xf>
    <xf numFmtId="174" fontId="61" fillId="0" borderId="11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174" fontId="61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77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84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84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77" fontId="11" fillId="0" borderId="10" xfId="61" applyNumberFormat="1" applyFont="1" applyFill="1" applyBorder="1" applyAlignment="1">
      <alignment horizontal="center" vertical="center" wrapText="1"/>
    </xf>
    <xf numFmtId="0" fontId="11" fillId="33" borderId="0" xfId="53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center" vertical="center" wrapText="1"/>
      <protection/>
    </xf>
    <xf numFmtId="0" fontId="12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61" fillId="0" borderId="19" xfId="0" applyFont="1" applyFill="1" applyBorder="1" applyAlignment="1">
      <alignment horizontal="center" wrapText="1"/>
    </xf>
    <xf numFmtId="176" fontId="15" fillId="0" borderId="10" xfId="0" applyNumberFormat="1" applyFont="1" applyFill="1" applyBorder="1" applyAlignment="1">
      <alignment horizontal="left" vertical="center" wrapText="1"/>
    </xf>
    <xf numFmtId="176" fontId="17" fillId="6" borderId="10" xfId="0" applyNumberFormat="1" applyFont="1" applyFill="1" applyBorder="1" applyAlignment="1">
      <alignment horizontal="left" vertical="center" wrapText="1"/>
    </xf>
    <xf numFmtId="0" fontId="60" fillId="0" borderId="0" xfId="0" applyFont="1" applyAlignment="1">
      <alignment vertical="center"/>
    </xf>
    <xf numFmtId="2" fontId="17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2" fontId="15" fillId="0" borderId="10" xfId="61" applyNumberFormat="1" applyFont="1" applyFill="1" applyBorder="1" applyAlignment="1">
      <alignment horizontal="center" vertical="center" wrapText="1"/>
    </xf>
    <xf numFmtId="176" fontId="15" fillId="0" borderId="10" xfId="0" applyNumberFormat="1" applyFont="1" applyFill="1" applyBorder="1" applyAlignment="1">
      <alignment horizontal="center" vertical="center" wrapText="1"/>
    </xf>
    <xf numFmtId="176" fontId="15" fillId="0" borderId="10" xfId="61" applyNumberFormat="1" applyFont="1" applyFill="1" applyBorder="1" applyAlignment="1">
      <alignment horizontal="center" vertical="center" wrapText="1"/>
    </xf>
    <xf numFmtId="176" fontId="17" fillId="0" borderId="10" xfId="61" applyNumberFormat="1" applyFont="1" applyFill="1" applyBorder="1" applyAlignment="1">
      <alignment horizontal="center" vertical="center" wrapText="1"/>
    </xf>
    <xf numFmtId="176" fontId="17" fillId="6" borderId="10" xfId="61" applyNumberFormat="1" applyFont="1" applyFill="1" applyBorder="1" applyAlignment="1">
      <alignment horizontal="center" vertical="center" wrapText="1"/>
    </xf>
    <xf numFmtId="176" fontId="17" fillId="6" borderId="10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4" fontId="15" fillId="0" borderId="10" xfId="61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176" fontId="18" fillId="0" borderId="10" xfId="0" applyNumberFormat="1" applyFont="1" applyFill="1" applyBorder="1" applyAlignment="1">
      <alignment horizontal="left" vertical="center" wrapText="1"/>
    </xf>
    <xf numFmtId="176" fontId="18" fillId="0" borderId="10" xfId="61" applyNumberFormat="1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vertical="center" wrapText="1"/>
    </xf>
    <xf numFmtId="176" fontId="18" fillId="0" borderId="0" xfId="0" applyNumberFormat="1" applyFont="1" applyFill="1" applyBorder="1" applyAlignment="1">
      <alignment horizontal="left" vertical="center" wrapText="1"/>
    </xf>
    <xf numFmtId="176" fontId="18" fillId="0" borderId="0" xfId="6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17" fillId="33" borderId="10" xfId="0" applyNumberFormat="1" applyFont="1" applyFill="1" applyBorder="1" applyAlignment="1">
      <alignment horizontal="left" vertical="center" wrapText="1"/>
    </xf>
    <xf numFmtId="176" fontId="15" fillId="33" borderId="10" xfId="61" applyNumberFormat="1" applyFont="1" applyFill="1" applyBorder="1" applyAlignment="1">
      <alignment horizontal="center" vertical="center" wrapText="1"/>
    </xf>
    <xf numFmtId="176" fontId="15" fillId="33" borderId="10" xfId="0" applyNumberFormat="1" applyFont="1" applyFill="1" applyBorder="1" applyAlignment="1">
      <alignment horizontal="left" vertical="center" wrapText="1"/>
    </xf>
    <xf numFmtId="176" fontId="18" fillId="33" borderId="10" xfId="61" applyNumberFormat="1" applyFont="1" applyFill="1" applyBorder="1" applyAlignment="1">
      <alignment horizontal="center" vertical="center" wrapText="1"/>
    </xf>
    <xf numFmtId="0" fontId="63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176" fontId="18" fillId="0" borderId="10" xfId="0" applyNumberFormat="1" applyFont="1" applyFill="1" applyBorder="1" applyAlignment="1">
      <alignment horizontal="center" vertical="center" wrapText="1"/>
    </xf>
    <xf numFmtId="2" fontId="15" fillId="0" borderId="17" xfId="61" applyNumberFormat="1" applyFont="1" applyFill="1" applyBorder="1" applyAlignment="1">
      <alignment horizontal="left" vertical="top" wrapText="1"/>
    </xf>
    <xf numFmtId="2" fontId="15" fillId="0" borderId="10" xfId="61" applyNumberFormat="1" applyFont="1" applyFill="1" applyBorder="1" applyAlignment="1">
      <alignment horizontal="left" vertical="top" wrapText="1"/>
    </xf>
    <xf numFmtId="2" fontId="17" fillId="0" borderId="10" xfId="61" applyNumberFormat="1" applyFont="1" applyFill="1" applyBorder="1" applyAlignment="1">
      <alignment horizontal="left" vertical="top" wrapText="1"/>
    </xf>
    <xf numFmtId="174" fontId="61" fillId="0" borderId="13" xfId="0" applyNumberFormat="1" applyFont="1" applyBorder="1" applyAlignment="1" applyProtection="1">
      <alignment horizontal="center" vertical="top" wrapText="1"/>
      <protection hidden="1"/>
    </xf>
    <xf numFmtId="174" fontId="61" fillId="0" borderId="16" xfId="0" applyNumberFormat="1" applyFont="1" applyBorder="1" applyAlignment="1" applyProtection="1">
      <alignment horizontal="center" vertical="top" wrapText="1"/>
      <protection hidden="1"/>
    </xf>
    <xf numFmtId="174" fontId="61" fillId="0" borderId="11" xfId="0" applyNumberFormat="1" applyFont="1" applyBorder="1" applyAlignment="1" applyProtection="1">
      <alignment horizontal="center" vertical="top" wrapText="1"/>
      <protection hidden="1"/>
    </xf>
    <xf numFmtId="174" fontId="61" fillId="2" borderId="13" xfId="0" applyNumberFormat="1" applyFont="1" applyFill="1" applyBorder="1" applyAlignment="1" applyProtection="1">
      <alignment horizontal="center" vertical="top" wrapText="1"/>
      <protection hidden="1"/>
    </xf>
    <xf numFmtId="174" fontId="61" fillId="2" borderId="11" xfId="0" applyNumberFormat="1" applyFont="1" applyFill="1" applyBorder="1" applyAlignment="1" applyProtection="1">
      <alignment horizontal="center" vertical="top" wrapText="1"/>
      <protection hidden="1"/>
    </xf>
    <xf numFmtId="174" fontId="61" fillId="2" borderId="16" xfId="0" applyNumberFormat="1" applyFont="1" applyFill="1" applyBorder="1" applyAlignment="1" applyProtection="1">
      <alignment horizontal="center" vertical="top" wrapText="1"/>
      <protection hidden="1"/>
    </xf>
    <xf numFmtId="174" fontId="61" fillId="0" borderId="10" xfId="0" applyNumberFormat="1" applyFont="1" applyBorder="1" applyAlignment="1" applyProtection="1">
      <alignment vertical="center"/>
      <protection hidden="1"/>
    </xf>
    <xf numFmtId="174" fontId="61" fillId="0" borderId="10" xfId="0" applyNumberFormat="1" applyFont="1" applyBorder="1" applyAlignment="1">
      <alignment vertical="center"/>
    </xf>
    <xf numFmtId="174" fontId="61" fillId="0" borderId="10" xfId="0" applyNumberFormat="1" applyFont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61" fillId="0" borderId="19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2" fontId="63" fillId="0" borderId="19" xfId="61" applyNumberFormat="1" applyFont="1" applyFill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2" fontId="15" fillId="0" borderId="19" xfId="61" applyNumberFormat="1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61" fillId="0" borderId="10" xfId="0" applyFont="1" applyBorder="1" applyAlignment="1">
      <alignment vertical="top" wrapText="1"/>
    </xf>
    <xf numFmtId="0" fontId="15" fillId="33" borderId="19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top" wrapText="1"/>
    </xf>
    <xf numFmtId="2" fontId="15" fillId="0" borderId="17" xfId="61" applyNumberFormat="1" applyFont="1" applyFill="1" applyBorder="1" applyAlignment="1">
      <alignment horizontal="left" vertical="top" wrapText="1"/>
    </xf>
    <xf numFmtId="2" fontId="15" fillId="0" borderId="14" xfId="61" applyNumberFormat="1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1" fillId="0" borderId="17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2" fontId="63" fillId="0" borderId="10" xfId="61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2" fontId="15" fillId="0" borderId="10" xfId="61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60" fillId="0" borderId="0" xfId="0" applyFont="1" applyAlignment="1">
      <alignment horizontal="center" vertical="center" wrapText="1"/>
    </xf>
    <xf numFmtId="176" fontId="17" fillId="0" borderId="20" xfId="0" applyNumberFormat="1" applyFont="1" applyFill="1" applyBorder="1" applyAlignment="1">
      <alignment horizontal="center" vertical="center" wrapText="1"/>
    </xf>
    <xf numFmtId="176" fontId="17" fillId="0" borderId="21" xfId="0" applyNumberFormat="1" applyFont="1" applyFill="1" applyBorder="1" applyAlignment="1">
      <alignment horizontal="center" vertical="center" wrapText="1"/>
    </xf>
    <xf numFmtId="176" fontId="17" fillId="0" borderId="18" xfId="0" applyNumberFormat="1" applyFont="1" applyFill="1" applyBorder="1" applyAlignment="1">
      <alignment horizontal="center" vertical="center" wrapText="1"/>
    </xf>
    <xf numFmtId="176" fontId="17" fillId="0" borderId="22" xfId="0" applyNumberFormat="1" applyFont="1" applyFill="1" applyBorder="1" applyAlignment="1">
      <alignment horizontal="center" vertical="center" wrapText="1"/>
    </xf>
    <xf numFmtId="176" fontId="17" fillId="0" borderId="23" xfId="0" applyNumberFormat="1" applyFont="1" applyFill="1" applyBorder="1" applyAlignment="1">
      <alignment horizontal="center" vertical="center" wrapText="1"/>
    </xf>
    <xf numFmtId="176" fontId="17" fillId="0" borderId="12" xfId="0" applyNumberFormat="1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vertical="top" wrapText="1"/>
    </xf>
    <xf numFmtId="0" fontId="65" fillId="0" borderId="17" xfId="0" applyFont="1" applyFill="1" applyBorder="1" applyAlignment="1">
      <alignment vertical="top" wrapText="1"/>
    </xf>
    <xf numFmtId="0" fontId="15" fillId="33" borderId="17" xfId="0" applyFont="1" applyFill="1" applyBorder="1" applyAlignment="1">
      <alignment horizontal="center" vertical="center"/>
    </xf>
    <xf numFmtId="0" fontId="61" fillId="0" borderId="14" xfId="0" applyFont="1" applyBorder="1" applyAlignment="1">
      <alignment vertical="top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15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61" fillId="33" borderId="19" xfId="0" applyFont="1" applyFill="1" applyBorder="1" applyAlignment="1">
      <alignment vertical="top" wrapText="1"/>
    </xf>
    <xf numFmtId="0" fontId="61" fillId="33" borderId="17" xfId="0" applyFont="1" applyFill="1" applyBorder="1" applyAlignment="1">
      <alignment vertical="top" wrapText="1"/>
    </xf>
    <xf numFmtId="0" fontId="61" fillId="33" borderId="14" xfId="0" applyFont="1" applyFill="1" applyBorder="1" applyAlignment="1">
      <alignment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theme="4" tint="0.7999799847602844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8" width="9.140625" style="1" customWidth="1"/>
    <col min="9" max="16384" width="9.140625" style="1" customWidth="1"/>
  </cols>
  <sheetData>
    <row r="1" spans="1:48" ht="30.75" customHeight="1">
      <c r="A1" s="134" t="s">
        <v>39</v>
      </c>
      <c r="B1" s="135"/>
      <c r="C1" s="136" t="s">
        <v>40</v>
      </c>
      <c r="D1" s="128" t="s">
        <v>44</v>
      </c>
      <c r="E1" s="129"/>
      <c r="F1" s="130"/>
      <c r="G1" s="128" t="s">
        <v>17</v>
      </c>
      <c r="H1" s="129"/>
      <c r="I1" s="130"/>
      <c r="J1" s="128" t="s">
        <v>18</v>
      </c>
      <c r="K1" s="129"/>
      <c r="L1" s="130"/>
      <c r="M1" s="128" t="s">
        <v>22</v>
      </c>
      <c r="N1" s="129"/>
      <c r="O1" s="130"/>
      <c r="P1" s="131" t="s">
        <v>23</v>
      </c>
      <c r="Q1" s="132"/>
      <c r="R1" s="128" t="s">
        <v>24</v>
      </c>
      <c r="S1" s="129"/>
      <c r="T1" s="130"/>
      <c r="U1" s="128" t="s">
        <v>25</v>
      </c>
      <c r="V1" s="129"/>
      <c r="W1" s="130"/>
      <c r="X1" s="131" t="s">
        <v>26</v>
      </c>
      <c r="Y1" s="133"/>
      <c r="Z1" s="132"/>
      <c r="AA1" s="131" t="s">
        <v>27</v>
      </c>
      <c r="AB1" s="132"/>
      <c r="AC1" s="128" t="s">
        <v>28</v>
      </c>
      <c r="AD1" s="129"/>
      <c r="AE1" s="130"/>
      <c r="AF1" s="128" t="s">
        <v>29</v>
      </c>
      <c r="AG1" s="129"/>
      <c r="AH1" s="130"/>
      <c r="AI1" s="128" t="s">
        <v>30</v>
      </c>
      <c r="AJ1" s="129"/>
      <c r="AK1" s="130"/>
      <c r="AL1" s="131" t="s">
        <v>31</v>
      </c>
      <c r="AM1" s="132"/>
      <c r="AN1" s="128" t="s">
        <v>32</v>
      </c>
      <c r="AO1" s="129"/>
      <c r="AP1" s="130"/>
      <c r="AQ1" s="128" t="s">
        <v>33</v>
      </c>
      <c r="AR1" s="129"/>
      <c r="AS1" s="130"/>
      <c r="AT1" s="128" t="s">
        <v>34</v>
      </c>
      <c r="AU1" s="129"/>
      <c r="AV1" s="130"/>
    </row>
    <row r="2" spans="1:48" ht="39" customHeight="1">
      <c r="A2" s="135"/>
      <c r="B2" s="135"/>
      <c r="C2" s="136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136" t="s">
        <v>82</v>
      </c>
      <c r="B3" s="136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ht="15">
      <c r="A4" s="136"/>
      <c r="B4" s="136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36"/>
      <c r="B5" s="136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36"/>
      <c r="B6" s="136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36"/>
      <c r="B7" s="136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36"/>
      <c r="B8" s="136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36"/>
      <c r="B9" s="136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X1:Z1"/>
    <mergeCell ref="AA1:AB1"/>
    <mergeCell ref="AC1:AE1"/>
    <mergeCell ref="A1:B2"/>
    <mergeCell ref="C1:C2"/>
    <mergeCell ref="A3:B9"/>
    <mergeCell ref="D1:F1"/>
    <mergeCell ref="R1:T1"/>
    <mergeCell ref="U1:W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37" t="s">
        <v>57</v>
      </c>
      <c r="B1" s="137"/>
      <c r="C1" s="137"/>
      <c r="D1" s="137"/>
      <c r="E1" s="137"/>
    </row>
    <row r="2" spans="1:5" ht="15">
      <c r="A2" s="12"/>
      <c r="B2" s="12"/>
      <c r="C2" s="12"/>
      <c r="D2" s="12"/>
      <c r="E2" s="12"/>
    </row>
    <row r="3" spans="1:5" ht="15">
      <c r="A3" s="138" t="s">
        <v>129</v>
      </c>
      <c r="B3" s="138"/>
      <c r="C3" s="138"/>
      <c r="D3" s="138"/>
      <c r="E3" s="138"/>
    </row>
    <row r="4" spans="1:5" ht="45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aca="true" t="shared" si="0" ref="D5:D23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 ht="1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 ht="15">
      <c r="A25" s="28"/>
      <c r="B25" s="28"/>
      <c r="C25" s="28"/>
      <c r="D25" s="28"/>
      <c r="E25" s="28"/>
    </row>
    <row r="26" spans="1:5" ht="15">
      <c r="A26" s="139" t="s">
        <v>78</v>
      </c>
      <c r="B26" s="139"/>
      <c r="C26" s="139"/>
      <c r="D26" s="139"/>
      <c r="E26" s="139"/>
    </row>
    <row r="27" spans="1:5" ht="15">
      <c r="A27" s="28"/>
      <c r="B27" s="28"/>
      <c r="C27" s="28"/>
      <c r="D27" s="28"/>
      <c r="E27" s="28"/>
    </row>
    <row r="28" spans="1:5" ht="15">
      <c r="A28" s="139" t="s">
        <v>79</v>
      </c>
      <c r="B28" s="139"/>
      <c r="C28" s="139"/>
      <c r="D28" s="139"/>
      <c r="E28" s="139"/>
    </row>
    <row r="29" spans="1:5" ht="15">
      <c r="A29" s="139"/>
      <c r="B29" s="139"/>
      <c r="C29" s="139"/>
      <c r="D29" s="139"/>
      <c r="E29" s="139"/>
    </row>
  </sheetData>
  <sheetProtection/>
  <mergeCells count="5">
    <mergeCell ref="A1:E1"/>
    <mergeCell ref="A3:E3"/>
    <mergeCell ref="A26:E26"/>
    <mergeCell ref="A28:E28"/>
    <mergeCell ref="A29:E29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4" customWidth="1"/>
    <col min="2" max="2" width="42.57421875" style="44" customWidth="1"/>
    <col min="3" max="3" width="6.8515625" style="44" customWidth="1"/>
    <col min="4" max="15" width="9.57421875" style="44" customWidth="1"/>
    <col min="16" max="17" width="10.57421875" style="44" customWidth="1"/>
    <col min="18" max="29" width="0" style="45" hidden="1" customWidth="1"/>
    <col min="30" max="16384" width="9.140625" style="45" customWidth="1"/>
  </cols>
  <sheetData>
    <row r="1" ht="12.75">
      <c r="Q1" s="35" t="s">
        <v>50</v>
      </c>
    </row>
    <row r="2" spans="1:17" ht="12.75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9" s="49" customFormat="1" ht="53.25" customHeight="1">
      <c r="A3" s="37" t="s">
        <v>0</v>
      </c>
      <c r="B3" s="166" t="s">
        <v>45</v>
      </c>
      <c r="C3" s="166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17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17" ht="283.5" customHeight="1">
      <c r="A5" s="147" t="s">
        <v>1</v>
      </c>
      <c r="B5" s="145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17" ht="105.75" customHeight="1">
      <c r="A6" s="147"/>
      <c r="B6" s="145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17" ht="74.25" customHeight="1">
      <c r="A7" s="147"/>
      <c r="B7" s="145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175.5" customHeight="1">
      <c r="A8" s="147" t="s">
        <v>3</v>
      </c>
      <c r="B8" s="145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163" t="s">
        <v>204</v>
      </c>
      <c r="N8" s="164"/>
      <c r="O8" s="165"/>
      <c r="P8" s="56"/>
      <c r="Q8" s="56"/>
    </row>
    <row r="9" spans="1:17" ht="33.75" customHeight="1">
      <c r="A9" s="147"/>
      <c r="B9" s="145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 ht="151.5" customHeight="1">
      <c r="A10" s="147" t="s">
        <v>4</v>
      </c>
      <c r="B10" s="145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17" ht="40.5" customHeight="1">
      <c r="A11" s="147"/>
      <c r="B11" s="145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355.5" customHeight="1">
      <c r="A12" s="147" t="s">
        <v>5</v>
      </c>
      <c r="B12" s="145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17" ht="24" customHeight="1">
      <c r="A13" s="147"/>
      <c r="B13" s="145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96" customHeight="1">
      <c r="A14" s="147" t="s">
        <v>9</v>
      </c>
      <c r="B14" s="145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39" customHeight="1">
      <c r="A15" s="147"/>
      <c r="B15" s="145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ht="12.75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146"/>
      <c r="AJ16" s="146"/>
      <c r="AK16" s="146"/>
      <c r="AZ16" s="146"/>
      <c r="BA16" s="146"/>
      <c r="BB16" s="146"/>
      <c r="BQ16" s="146"/>
      <c r="BR16" s="146"/>
      <c r="BS16" s="146"/>
      <c r="CH16" s="146"/>
      <c r="CI16" s="146"/>
      <c r="CJ16" s="146"/>
      <c r="CY16" s="146"/>
      <c r="CZ16" s="146"/>
      <c r="DA16" s="146"/>
      <c r="DP16" s="146"/>
      <c r="DQ16" s="146"/>
      <c r="DR16" s="146"/>
      <c r="EG16" s="146"/>
      <c r="EH16" s="146"/>
      <c r="EI16" s="146"/>
      <c r="EX16" s="146"/>
      <c r="EY16" s="146"/>
      <c r="EZ16" s="146"/>
      <c r="FO16" s="146"/>
      <c r="FP16" s="146"/>
      <c r="FQ16" s="146"/>
      <c r="GF16" s="146"/>
      <c r="GG16" s="146"/>
      <c r="GH16" s="146"/>
      <c r="GW16" s="146"/>
      <c r="GX16" s="146"/>
      <c r="GY16" s="146"/>
      <c r="HN16" s="146"/>
      <c r="HO16" s="146"/>
      <c r="HP16" s="146"/>
      <c r="IE16" s="146"/>
      <c r="IF16" s="146"/>
      <c r="IG16" s="146"/>
      <c r="IV16" s="146"/>
    </row>
    <row r="17" spans="1:17" ht="320.25" customHeight="1">
      <c r="A17" s="147" t="s">
        <v>6</v>
      </c>
      <c r="B17" s="145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75" customHeight="1">
      <c r="A18" s="147"/>
      <c r="B18" s="145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147" t="s">
        <v>7</v>
      </c>
      <c r="B19" s="145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75" customHeight="1">
      <c r="A20" s="147"/>
      <c r="B20" s="145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147" t="s">
        <v>8</v>
      </c>
      <c r="B21" s="145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147"/>
      <c r="B22" s="145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157" t="s">
        <v>14</v>
      </c>
      <c r="B23" s="148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75" customHeight="1">
      <c r="A24" s="158"/>
      <c r="B24" s="148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156" t="s">
        <v>15</v>
      </c>
      <c r="B25" s="148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75" customHeight="1">
      <c r="A26" s="156"/>
      <c r="B26" s="148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2.75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75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ht="12.75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147" t="s">
        <v>93</v>
      </c>
      <c r="B31" s="145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147"/>
      <c r="B32" s="145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ht="12.75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147" t="s">
        <v>95</v>
      </c>
      <c r="B34" s="145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147"/>
      <c r="B35" s="145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75" customHeight="1">
      <c r="A36" s="159" t="s">
        <v>97</v>
      </c>
      <c r="B36" s="154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75" customHeight="1">
      <c r="A37" s="160"/>
      <c r="B37" s="155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ht="12.75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147" t="s">
        <v>99</v>
      </c>
      <c r="B39" s="145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149" t="s">
        <v>246</v>
      </c>
      <c r="I39" s="150"/>
      <c r="J39" s="150"/>
      <c r="K39" s="150"/>
      <c r="L39" s="150"/>
      <c r="M39" s="150"/>
      <c r="N39" s="150"/>
      <c r="O39" s="151"/>
      <c r="P39" s="55" t="s">
        <v>188</v>
      </c>
      <c r="Q39" s="56"/>
    </row>
    <row r="40" spans="1:17" ht="39.75" customHeight="1">
      <c r="A40" s="147" t="s">
        <v>10</v>
      </c>
      <c r="B40" s="145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147" t="s">
        <v>100</v>
      </c>
      <c r="B41" s="145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75" customHeight="1">
      <c r="A42" s="147"/>
      <c r="B42" s="145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147" t="s">
        <v>102</v>
      </c>
      <c r="B43" s="145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142" t="s">
        <v>191</v>
      </c>
      <c r="H43" s="143"/>
      <c r="I43" s="143"/>
      <c r="J43" s="143"/>
      <c r="K43" s="143"/>
      <c r="L43" s="143"/>
      <c r="M43" s="143"/>
      <c r="N43" s="143"/>
      <c r="O43" s="144"/>
      <c r="P43" s="56"/>
      <c r="Q43" s="56"/>
    </row>
    <row r="44" spans="1:17" ht="39.75" customHeight="1">
      <c r="A44" s="147"/>
      <c r="B44" s="145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147" t="s">
        <v>104</v>
      </c>
      <c r="B45" s="145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75" customHeight="1">
      <c r="A46" s="147" t="s">
        <v>12</v>
      </c>
      <c r="B46" s="145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75" customHeight="1">
      <c r="A47" s="152" t="s">
        <v>107</v>
      </c>
      <c r="B47" s="154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75" customHeight="1">
      <c r="A48" s="153"/>
      <c r="B48" s="155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152" t="s">
        <v>108</v>
      </c>
      <c r="B49" s="154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75" customHeight="1">
      <c r="A50" s="153"/>
      <c r="B50" s="155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147" t="s">
        <v>110</v>
      </c>
      <c r="B51" s="145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75" customHeight="1">
      <c r="A52" s="147"/>
      <c r="B52" s="145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147" t="s">
        <v>113</v>
      </c>
      <c r="B53" s="145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147"/>
      <c r="B54" s="145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147" t="s">
        <v>114</v>
      </c>
      <c r="B55" s="145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147"/>
      <c r="B56" s="145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147" t="s">
        <v>116</v>
      </c>
      <c r="B57" s="145" t="s">
        <v>117</v>
      </c>
      <c r="C57" s="53" t="s">
        <v>20</v>
      </c>
      <c r="D57" s="93" t="s">
        <v>234</v>
      </c>
      <c r="E57" s="92"/>
      <c r="F57" s="92" t="s">
        <v>235</v>
      </c>
      <c r="G57" s="162" t="s">
        <v>232</v>
      </c>
      <c r="H57" s="162"/>
      <c r="I57" s="92" t="s">
        <v>236</v>
      </c>
      <c r="J57" s="92" t="s">
        <v>237</v>
      </c>
      <c r="K57" s="163" t="s">
        <v>238</v>
      </c>
      <c r="L57" s="164"/>
      <c r="M57" s="164"/>
      <c r="N57" s="164"/>
      <c r="O57" s="165"/>
      <c r="P57" s="88" t="s">
        <v>198</v>
      </c>
      <c r="Q57" s="56"/>
    </row>
    <row r="58" spans="1:17" ht="39.75" customHeight="1">
      <c r="A58" s="147"/>
      <c r="B58" s="145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157" t="s">
        <v>119</v>
      </c>
      <c r="B59" s="157" t="s">
        <v>118</v>
      </c>
      <c r="C59" s="157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161"/>
      <c r="B60" s="161"/>
      <c r="C60" s="161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161"/>
      <c r="B61" s="161"/>
      <c r="C61" s="158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75" customHeight="1">
      <c r="A62" s="158"/>
      <c r="B62" s="158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75" customHeight="1">
      <c r="A63" s="147" t="s">
        <v>120</v>
      </c>
      <c r="B63" s="145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75" customHeight="1">
      <c r="A64" s="147"/>
      <c r="B64" s="145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s="69" customFormat="1" ht="154.5" customHeight="1">
      <c r="A65" s="156" t="s">
        <v>122</v>
      </c>
      <c r="B65" s="148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17" s="69" customFormat="1" ht="39.75" customHeight="1">
      <c r="A66" s="156"/>
      <c r="B66" s="148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17" ht="39.75" customHeight="1">
      <c r="A67" s="147" t="s">
        <v>124</v>
      </c>
      <c r="B67" s="145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17" ht="39.75" customHeight="1">
      <c r="A68" s="147"/>
      <c r="B68" s="145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17" ht="147" customHeight="1">
      <c r="A69" s="152" t="s">
        <v>126</v>
      </c>
      <c r="B69" s="154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17" ht="39.75" customHeight="1">
      <c r="A70" s="153"/>
      <c r="B70" s="155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17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2:20" ht="12.75">
      <c r="B73" s="140" t="s">
        <v>254</v>
      </c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</row>
    <row r="74" spans="2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58.5" customHeight="1">
      <c r="B79" s="141" t="s">
        <v>215</v>
      </c>
      <c r="C79" s="141"/>
      <c r="D79" s="141"/>
      <c r="E79" s="141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sheetProtection/>
  <mergeCells count="78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B5:B7"/>
    <mergeCell ref="A8:A9"/>
    <mergeCell ref="A63:A64"/>
    <mergeCell ref="A36:A37"/>
    <mergeCell ref="B51:B52"/>
    <mergeCell ref="B49:B50"/>
    <mergeCell ref="B59:B62"/>
    <mergeCell ref="B57:B58"/>
    <mergeCell ref="B36:B37"/>
    <mergeCell ref="A49:A50"/>
    <mergeCell ref="DP16:DR16"/>
    <mergeCell ref="CH16:CJ16"/>
    <mergeCell ref="B47:B48"/>
    <mergeCell ref="A41:A42"/>
    <mergeCell ref="B41:B42"/>
    <mergeCell ref="A51:A52"/>
    <mergeCell ref="B39:B40"/>
    <mergeCell ref="A25:A26"/>
    <mergeCell ref="A23:A24"/>
    <mergeCell ref="A45:A46"/>
    <mergeCell ref="IE16:IG16"/>
    <mergeCell ref="AI16:AK16"/>
    <mergeCell ref="A21:A22"/>
    <mergeCell ref="A39:A40"/>
    <mergeCell ref="A43:A44"/>
    <mergeCell ref="A47:A48"/>
    <mergeCell ref="B34:B35"/>
    <mergeCell ref="A34:A35"/>
    <mergeCell ref="AZ16:BB16"/>
    <mergeCell ref="EG16:EI16"/>
    <mergeCell ref="B31:B32"/>
    <mergeCell ref="B45:B46"/>
    <mergeCell ref="A31:A32"/>
    <mergeCell ref="B23:B24"/>
    <mergeCell ref="CY16:DA16"/>
    <mergeCell ref="B43:B44"/>
    <mergeCell ref="B25:B26"/>
    <mergeCell ref="H39:O39"/>
    <mergeCell ref="BQ16:BS16"/>
    <mergeCell ref="B73:T73"/>
    <mergeCell ref="B79:E79"/>
    <mergeCell ref="G43:O43"/>
    <mergeCell ref="B67:B68"/>
    <mergeCell ref="EX16:EZ16"/>
    <mergeCell ref="FO16:FQ16"/>
    <mergeCell ref="GF16:GH16"/>
    <mergeCell ref="GW16:GY16"/>
    <mergeCell ref="HN16:HP16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SheetLayoutView="100" zoomScalePageLayoutView="0" workbookViewId="0" topLeftCell="A10">
      <selection activeCell="F12" sqref="F12"/>
    </sheetView>
  </sheetViews>
  <sheetFormatPr defaultColWidth="9.140625" defaultRowHeight="15"/>
  <cols>
    <col min="1" max="1" width="14.140625" style="97" customWidth="1"/>
    <col min="2" max="2" width="27.28125" style="97" customWidth="1"/>
    <col min="3" max="3" width="21.7109375" style="97" bestFit="1" customWidth="1"/>
    <col min="4" max="4" width="12.28125" style="97" customWidth="1"/>
    <col min="5" max="5" width="10.28125" style="97" customWidth="1"/>
    <col min="6" max="6" width="12.140625" style="97" customWidth="1"/>
    <col min="7" max="7" width="75.28125" style="97" customWidth="1"/>
    <col min="8" max="16384" width="9.140625" style="97" customWidth="1"/>
  </cols>
  <sheetData>
    <row r="1" spans="1:7" ht="15.75">
      <c r="A1" s="204"/>
      <c r="B1" s="204"/>
      <c r="C1" s="204"/>
      <c r="D1" s="204"/>
      <c r="E1" s="204"/>
      <c r="F1" s="204"/>
      <c r="G1" s="204"/>
    </row>
    <row r="2" spans="1:8" ht="25.5" customHeight="1">
      <c r="A2" s="191" t="s">
        <v>291</v>
      </c>
      <c r="B2" s="191"/>
      <c r="C2" s="191"/>
      <c r="D2" s="191"/>
      <c r="E2" s="191"/>
      <c r="F2" s="191"/>
      <c r="G2" s="191"/>
      <c r="H2" s="108"/>
    </row>
    <row r="3" spans="1:8" ht="33" customHeight="1">
      <c r="A3" s="191"/>
      <c r="B3" s="191"/>
      <c r="C3" s="191"/>
      <c r="D3" s="191"/>
      <c r="E3" s="191"/>
      <c r="F3" s="191"/>
      <c r="G3" s="191"/>
      <c r="H3" s="108"/>
    </row>
    <row r="4" spans="1:8" ht="33" customHeight="1">
      <c r="A4" s="210" t="s">
        <v>296</v>
      </c>
      <c r="B4" s="210"/>
      <c r="C4" s="210"/>
      <c r="D4" s="210"/>
      <c r="E4" s="210"/>
      <c r="F4" s="210"/>
      <c r="G4" s="210"/>
      <c r="H4" s="108"/>
    </row>
    <row r="5" spans="1:7" ht="21.75" customHeight="1">
      <c r="A5" s="205"/>
      <c r="B5" s="205"/>
      <c r="C5" s="205"/>
      <c r="D5" s="205"/>
      <c r="E5" s="205"/>
      <c r="F5" s="205"/>
      <c r="G5" s="205"/>
    </row>
    <row r="6" spans="1:7" ht="15" customHeight="1">
      <c r="A6" s="206" t="s">
        <v>256</v>
      </c>
      <c r="B6" s="206" t="s">
        <v>255</v>
      </c>
      <c r="C6" s="206" t="s">
        <v>40</v>
      </c>
      <c r="D6" s="211" t="s">
        <v>292</v>
      </c>
      <c r="E6" s="212"/>
      <c r="F6" s="213" t="s">
        <v>311</v>
      </c>
      <c r="G6" s="207" t="s">
        <v>293</v>
      </c>
    </row>
    <row r="7" spans="1:7" ht="34.5" customHeight="1">
      <c r="A7" s="206"/>
      <c r="B7" s="206"/>
      <c r="C7" s="206"/>
      <c r="D7" s="213" t="s">
        <v>294</v>
      </c>
      <c r="E7" s="213" t="s">
        <v>295</v>
      </c>
      <c r="F7" s="202"/>
      <c r="G7" s="208"/>
    </row>
    <row r="8" spans="1:8" s="106" customFormat="1" ht="30" customHeight="1">
      <c r="A8" s="206"/>
      <c r="B8" s="206"/>
      <c r="C8" s="206"/>
      <c r="D8" s="203"/>
      <c r="E8" s="203"/>
      <c r="F8" s="203"/>
      <c r="G8" s="209"/>
      <c r="H8" s="97"/>
    </row>
    <row r="9" spans="1:7" s="123" customFormat="1" ht="15">
      <c r="A9" s="120">
        <v>1</v>
      </c>
      <c r="B9" s="121">
        <v>2</v>
      </c>
      <c r="C9" s="121">
        <v>3</v>
      </c>
      <c r="D9" s="120">
        <v>4</v>
      </c>
      <c r="E9" s="120">
        <v>5</v>
      </c>
      <c r="F9" s="120">
        <v>6</v>
      </c>
      <c r="G9" s="122">
        <v>7</v>
      </c>
    </row>
    <row r="10" spans="1:8" ht="15">
      <c r="A10" s="192" t="s">
        <v>306</v>
      </c>
      <c r="B10" s="193"/>
      <c r="C10" s="96" t="s">
        <v>41</v>
      </c>
      <c r="D10" s="105">
        <f>D12+D13</f>
        <v>65716.5</v>
      </c>
      <c r="E10" s="105">
        <f>E13+E12</f>
        <v>51056.7</v>
      </c>
      <c r="F10" s="105">
        <f>E10/D10*100</f>
        <v>77.6923603661181</v>
      </c>
      <c r="G10" s="98"/>
      <c r="H10" s="106"/>
    </row>
    <row r="11" spans="1:7" s="123" customFormat="1" ht="13.5" customHeight="1">
      <c r="A11" s="194"/>
      <c r="B11" s="195"/>
      <c r="C11" s="95" t="s">
        <v>37</v>
      </c>
      <c r="D11" s="101"/>
      <c r="E11" s="101"/>
      <c r="F11" s="101"/>
      <c r="G11" s="99"/>
    </row>
    <row r="12" spans="1:7" ht="24">
      <c r="A12" s="194"/>
      <c r="B12" s="195"/>
      <c r="C12" s="95" t="s">
        <v>2</v>
      </c>
      <c r="D12" s="101">
        <f>D33</f>
        <v>3349.8999999999996</v>
      </c>
      <c r="E12" s="101">
        <f>E33</f>
        <v>2396.6</v>
      </c>
      <c r="F12" s="101">
        <f>E12/D12*100</f>
        <v>71.54243410251053</v>
      </c>
      <c r="G12" s="99"/>
    </row>
    <row r="13" spans="1:7" ht="15">
      <c r="A13" s="194"/>
      <c r="B13" s="195"/>
      <c r="C13" s="95" t="s">
        <v>257</v>
      </c>
      <c r="D13" s="101">
        <f>D22+D26+D30+D34+D80+D92+D84+D88</f>
        <v>62366.6</v>
      </c>
      <c r="E13" s="101">
        <f>E22+E26+E30+E34+E80+E92+E84+E88</f>
        <v>48660.1</v>
      </c>
      <c r="F13" s="101">
        <f>E13/D13*100</f>
        <v>78.02269163302152</v>
      </c>
      <c r="G13" s="99"/>
    </row>
    <row r="14" spans="1:7" ht="15">
      <c r="A14" s="194"/>
      <c r="B14" s="195"/>
      <c r="C14" s="95" t="s">
        <v>36</v>
      </c>
      <c r="D14" s="101"/>
      <c r="E14" s="101"/>
      <c r="F14" s="101"/>
      <c r="G14" s="99"/>
    </row>
    <row r="15" spans="1:7" ht="15">
      <c r="A15" s="194"/>
      <c r="B15" s="195"/>
      <c r="C15" s="95" t="s">
        <v>274</v>
      </c>
      <c r="D15" s="101">
        <f>D22+D26+D30+D36+D80+D84+D88+D92</f>
        <v>61952.5</v>
      </c>
      <c r="E15" s="101">
        <f>E22+E26+E30+E36+E80+E84+E88+E92</f>
        <v>48368.6</v>
      </c>
      <c r="F15" s="101">
        <f>E15/D15*100</f>
        <v>78.07368548484726</v>
      </c>
      <c r="G15" s="99"/>
    </row>
    <row r="16" spans="1:7" ht="60">
      <c r="A16" s="194"/>
      <c r="B16" s="195"/>
      <c r="C16" s="95" t="s">
        <v>275</v>
      </c>
      <c r="D16" s="101">
        <f>D44</f>
        <v>414.1</v>
      </c>
      <c r="E16" s="101">
        <f>E44</f>
        <v>291.5</v>
      </c>
      <c r="F16" s="101">
        <f>E16/D16*100</f>
        <v>70.39362472832649</v>
      </c>
      <c r="G16" s="99"/>
    </row>
    <row r="17" spans="1:8" s="106" customFormat="1" ht="36">
      <c r="A17" s="194"/>
      <c r="B17" s="195"/>
      <c r="C17" s="95" t="s">
        <v>259</v>
      </c>
      <c r="D17" s="101">
        <f>D99</f>
        <v>13000</v>
      </c>
      <c r="E17" s="101">
        <f>E99</f>
        <v>0</v>
      </c>
      <c r="F17" s="101">
        <f>E17/D17*100</f>
        <v>0</v>
      </c>
      <c r="G17" s="99"/>
      <c r="H17" s="97"/>
    </row>
    <row r="18" spans="1:7" s="123" customFormat="1" ht="24">
      <c r="A18" s="196"/>
      <c r="B18" s="197"/>
      <c r="C18" s="109" t="s">
        <v>261</v>
      </c>
      <c r="D18" s="124">
        <f>D45</f>
        <v>6.8</v>
      </c>
      <c r="E18" s="124">
        <f>E45</f>
        <v>4.8</v>
      </c>
      <c r="F18" s="101">
        <f>E18/D18*100</f>
        <v>70.58823529411765</v>
      </c>
      <c r="G18" s="99"/>
    </row>
    <row r="19" spans="1:8" ht="15">
      <c r="A19" s="182" t="s">
        <v>262</v>
      </c>
      <c r="B19" s="175" t="s">
        <v>267</v>
      </c>
      <c r="C19" s="96" t="s">
        <v>41</v>
      </c>
      <c r="D19" s="104">
        <f>D22</f>
        <v>576.1</v>
      </c>
      <c r="E19" s="104">
        <f>E22</f>
        <v>576.1</v>
      </c>
      <c r="F19" s="104">
        <f>F22</f>
        <v>100</v>
      </c>
      <c r="G19" s="172" t="s">
        <v>298</v>
      </c>
      <c r="H19" s="106"/>
    </row>
    <row r="20" spans="1:7" s="123" customFormat="1" ht="13.5" customHeight="1">
      <c r="A20" s="182"/>
      <c r="B20" s="175"/>
      <c r="C20" s="95" t="s">
        <v>37</v>
      </c>
      <c r="D20" s="103"/>
      <c r="E20" s="103"/>
      <c r="F20" s="103"/>
      <c r="G20" s="173"/>
    </row>
    <row r="21" spans="1:7" ht="24">
      <c r="A21" s="182"/>
      <c r="B21" s="175"/>
      <c r="C21" s="95" t="s">
        <v>2</v>
      </c>
      <c r="D21" s="102"/>
      <c r="E21" s="102"/>
      <c r="F21" s="102"/>
      <c r="G21" s="173"/>
    </row>
    <row r="22" spans="1:7" ht="42.75" customHeight="1">
      <c r="A22" s="182"/>
      <c r="B22" s="175"/>
      <c r="C22" s="95" t="s">
        <v>257</v>
      </c>
      <c r="D22" s="102">
        <v>576.1</v>
      </c>
      <c r="E22" s="102">
        <v>576.1</v>
      </c>
      <c r="F22" s="102">
        <f>E22/D22*100</f>
        <v>100</v>
      </c>
      <c r="G22" s="173"/>
    </row>
    <row r="23" spans="1:8" ht="12.75" customHeight="1">
      <c r="A23" s="183" t="s">
        <v>258</v>
      </c>
      <c r="B23" s="175" t="s">
        <v>268</v>
      </c>
      <c r="C23" s="96" t="s">
        <v>41</v>
      </c>
      <c r="D23" s="104">
        <f>D26</f>
        <v>425.8</v>
      </c>
      <c r="E23" s="104">
        <f>E26</f>
        <v>395.8</v>
      </c>
      <c r="F23" s="104">
        <f>F26</f>
        <v>92.95443870361673</v>
      </c>
      <c r="G23" s="169" t="s">
        <v>303</v>
      </c>
      <c r="H23" s="106"/>
    </row>
    <row r="24" spans="1:7" s="123" customFormat="1" ht="16.5" customHeight="1">
      <c r="A24" s="200"/>
      <c r="B24" s="175"/>
      <c r="C24" s="95" t="s">
        <v>37</v>
      </c>
      <c r="D24" s="103"/>
      <c r="E24" s="103"/>
      <c r="F24" s="103"/>
      <c r="G24" s="170"/>
    </row>
    <row r="25" spans="1:7" ht="16.5" customHeight="1">
      <c r="A25" s="200"/>
      <c r="B25" s="175"/>
      <c r="C25" s="95" t="s">
        <v>2</v>
      </c>
      <c r="D25" s="102"/>
      <c r="E25" s="102"/>
      <c r="F25" s="102"/>
      <c r="G25" s="170"/>
    </row>
    <row r="26" spans="1:7" ht="16.5" customHeight="1">
      <c r="A26" s="200"/>
      <c r="B26" s="175"/>
      <c r="C26" s="95" t="s">
        <v>257</v>
      </c>
      <c r="D26" s="102">
        <v>425.8</v>
      </c>
      <c r="E26" s="100">
        <v>395.8</v>
      </c>
      <c r="F26" s="102">
        <f>E26/D26*100</f>
        <v>92.95443870361673</v>
      </c>
      <c r="G26" s="170"/>
    </row>
    <row r="27" spans="1:8" ht="14.25" customHeight="1">
      <c r="A27" s="182" t="s">
        <v>260</v>
      </c>
      <c r="B27" s="198" t="s">
        <v>269</v>
      </c>
      <c r="C27" s="96" t="s">
        <v>41</v>
      </c>
      <c r="D27" s="104">
        <f>D30</f>
        <v>4425.8</v>
      </c>
      <c r="E27" s="104">
        <f>E30</f>
        <v>4050.9</v>
      </c>
      <c r="F27" s="104">
        <f>F30</f>
        <v>91.5292150571648</v>
      </c>
      <c r="G27" s="172" t="s">
        <v>307</v>
      </c>
      <c r="H27" s="106"/>
    </row>
    <row r="28" spans="1:7" s="123" customFormat="1" ht="14.25" customHeight="1">
      <c r="A28" s="182"/>
      <c r="B28" s="199"/>
      <c r="C28" s="95" t="s">
        <v>37</v>
      </c>
      <c r="D28" s="103"/>
      <c r="E28" s="102"/>
      <c r="F28" s="102"/>
      <c r="G28" s="173"/>
    </row>
    <row r="29" spans="1:7" ht="24">
      <c r="A29" s="182"/>
      <c r="B29" s="199"/>
      <c r="C29" s="95" t="s">
        <v>2</v>
      </c>
      <c r="D29" s="102"/>
      <c r="E29" s="102"/>
      <c r="F29" s="102"/>
      <c r="G29" s="173"/>
    </row>
    <row r="30" spans="1:7" ht="25.5" customHeight="1">
      <c r="A30" s="182"/>
      <c r="B30" s="199"/>
      <c r="C30" s="95" t="s">
        <v>257</v>
      </c>
      <c r="D30" s="102">
        <v>4425.8</v>
      </c>
      <c r="E30" s="100">
        <v>4050.9</v>
      </c>
      <c r="F30" s="102">
        <f>E30/D30*100</f>
        <v>91.5292150571648</v>
      </c>
      <c r="G30" s="173"/>
    </row>
    <row r="31" spans="1:8" ht="15.75" customHeight="1">
      <c r="A31" s="176" t="s">
        <v>263</v>
      </c>
      <c r="B31" s="167" t="s">
        <v>273</v>
      </c>
      <c r="C31" s="96" t="s">
        <v>41</v>
      </c>
      <c r="D31" s="104">
        <f>D33+D34</f>
        <v>3973.2999999999997</v>
      </c>
      <c r="E31" s="104">
        <f>E33+E34</f>
        <v>2897.4</v>
      </c>
      <c r="F31" s="104">
        <f>E31/D31*100</f>
        <v>72.92175269926761</v>
      </c>
      <c r="G31" s="172"/>
      <c r="H31" s="106"/>
    </row>
    <row r="32" spans="1:7" ht="15.75" customHeight="1">
      <c r="A32" s="177"/>
      <c r="B32" s="185"/>
      <c r="C32" s="95" t="s">
        <v>37</v>
      </c>
      <c r="D32" s="102"/>
      <c r="E32" s="102"/>
      <c r="F32" s="102"/>
      <c r="G32" s="180"/>
    </row>
    <row r="33" spans="1:7" ht="18.75" customHeight="1">
      <c r="A33" s="177"/>
      <c r="B33" s="185"/>
      <c r="C33" s="95" t="s">
        <v>2</v>
      </c>
      <c r="D33" s="102">
        <f>D40</f>
        <v>3349.8999999999996</v>
      </c>
      <c r="E33" s="102">
        <f>E40</f>
        <v>2396.6</v>
      </c>
      <c r="F33" s="102">
        <f>E33/D33*100</f>
        <v>71.54243410251053</v>
      </c>
      <c r="G33" s="180"/>
    </row>
    <row r="34" spans="1:7" ht="15">
      <c r="A34" s="177"/>
      <c r="B34" s="185"/>
      <c r="C34" s="95" t="s">
        <v>257</v>
      </c>
      <c r="D34" s="102">
        <f>D36+D37</f>
        <v>623.4000000000001</v>
      </c>
      <c r="E34" s="102">
        <f>E36+E37</f>
        <v>500.8</v>
      </c>
      <c r="F34" s="102">
        <f>E34/D34*100</f>
        <v>80.33365415463585</v>
      </c>
      <c r="G34" s="180"/>
    </row>
    <row r="35" spans="1:7" ht="15">
      <c r="A35" s="177"/>
      <c r="B35" s="185"/>
      <c r="C35" s="95" t="s">
        <v>36</v>
      </c>
      <c r="D35" s="102"/>
      <c r="E35" s="102"/>
      <c r="F35" s="102"/>
      <c r="G35" s="180"/>
    </row>
    <row r="36" spans="1:7" ht="15">
      <c r="A36" s="177"/>
      <c r="B36" s="185"/>
      <c r="C36" s="95" t="s">
        <v>274</v>
      </c>
      <c r="D36" s="102">
        <f>D43</f>
        <v>209.3</v>
      </c>
      <c r="E36" s="102">
        <f>E43</f>
        <v>209.3</v>
      </c>
      <c r="F36" s="102">
        <f>E36/D36*100</f>
        <v>100</v>
      </c>
      <c r="G36" s="180"/>
    </row>
    <row r="37" spans="1:7" ht="63" customHeight="1">
      <c r="A37" s="178"/>
      <c r="B37" s="201"/>
      <c r="C37" s="95" t="s">
        <v>275</v>
      </c>
      <c r="D37" s="102">
        <f>D44</f>
        <v>414.1</v>
      </c>
      <c r="E37" s="102">
        <f>E44</f>
        <v>291.5</v>
      </c>
      <c r="F37" s="102">
        <f>E37/D37*100</f>
        <v>70.39362472832649</v>
      </c>
      <c r="G37" s="181"/>
    </row>
    <row r="38" spans="1:7" ht="15" customHeight="1">
      <c r="A38" s="176" t="s">
        <v>93</v>
      </c>
      <c r="B38" s="167" t="s">
        <v>283</v>
      </c>
      <c r="C38" s="96" t="s">
        <v>41</v>
      </c>
      <c r="D38" s="104">
        <f>D40+D41</f>
        <v>3973.2999999999997</v>
      </c>
      <c r="E38" s="104">
        <f>E40+E41</f>
        <v>2897.4</v>
      </c>
      <c r="F38" s="104">
        <f>E38/D38*100</f>
        <v>72.92175269926761</v>
      </c>
      <c r="G38" s="172"/>
    </row>
    <row r="39" spans="1:7" ht="15">
      <c r="A39" s="177"/>
      <c r="B39" s="185"/>
      <c r="C39" s="95" t="s">
        <v>37</v>
      </c>
      <c r="D39" s="102"/>
      <c r="E39" s="102"/>
      <c r="F39" s="102"/>
      <c r="G39" s="180"/>
    </row>
    <row r="40" spans="1:7" ht="19.5" customHeight="1">
      <c r="A40" s="177"/>
      <c r="B40" s="185"/>
      <c r="C40" s="95" t="s">
        <v>2</v>
      </c>
      <c r="D40" s="102">
        <f>D48+D55+D63+D71</f>
        <v>3349.8999999999996</v>
      </c>
      <c r="E40" s="102">
        <f>E48+E55+E63+E71</f>
        <v>2396.6</v>
      </c>
      <c r="F40" s="102">
        <f>E40/D40*100</f>
        <v>71.54243410251053</v>
      </c>
      <c r="G40" s="180"/>
    </row>
    <row r="41" spans="1:7" ht="15">
      <c r="A41" s="177"/>
      <c r="B41" s="185"/>
      <c r="C41" s="95" t="s">
        <v>257</v>
      </c>
      <c r="D41" s="102">
        <f>D43+D44</f>
        <v>623.4000000000001</v>
      </c>
      <c r="E41" s="102">
        <f>E43+E44</f>
        <v>500.8</v>
      </c>
      <c r="F41" s="102">
        <f>E41/D41*100</f>
        <v>80.33365415463585</v>
      </c>
      <c r="G41" s="180"/>
    </row>
    <row r="42" spans="1:7" ht="15">
      <c r="A42" s="177"/>
      <c r="B42" s="185"/>
      <c r="C42" s="95" t="s">
        <v>36</v>
      </c>
      <c r="D42" s="102"/>
      <c r="E42" s="102"/>
      <c r="F42" s="102"/>
      <c r="G42" s="180"/>
    </row>
    <row r="43" spans="1:7" ht="15.75" customHeight="1">
      <c r="A43" s="177"/>
      <c r="B43" s="185"/>
      <c r="C43" s="95" t="s">
        <v>274</v>
      </c>
      <c r="D43" s="102">
        <f>D51</f>
        <v>209.3</v>
      </c>
      <c r="E43" s="102">
        <f>E51</f>
        <v>209.3</v>
      </c>
      <c r="F43" s="102">
        <f>E43/D43*100</f>
        <v>100</v>
      </c>
      <c r="G43" s="180"/>
    </row>
    <row r="44" spans="1:7" ht="60">
      <c r="A44" s="177"/>
      <c r="B44" s="185"/>
      <c r="C44" s="95" t="s">
        <v>275</v>
      </c>
      <c r="D44" s="102">
        <f>D52+D59+D67+D75</f>
        <v>414.1</v>
      </c>
      <c r="E44" s="102">
        <f>E52+E59+E67+E75</f>
        <v>291.5</v>
      </c>
      <c r="F44" s="102">
        <f>E44/D44*100</f>
        <v>70.39362472832649</v>
      </c>
      <c r="G44" s="181"/>
    </row>
    <row r="45" spans="1:7" ht="24">
      <c r="A45" s="203"/>
      <c r="B45" s="186"/>
      <c r="C45" s="95" t="s">
        <v>261</v>
      </c>
      <c r="D45" s="102">
        <f>D60+D68+D76</f>
        <v>6.8</v>
      </c>
      <c r="E45" s="102">
        <f>E60+E68+E76</f>
        <v>4.8</v>
      </c>
      <c r="F45" s="102">
        <f>E45/D45*100</f>
        <v>70.58823529411765</v>
      </c>
      <c r="G45" s="125"/>
    </row>
    <row r="46" spans="1:7" ht="15">
      <c r="A46" s="176" t="s">
        <v>284</v>
      </c>
      <c r="B46" s="214" t="s">
        <v>272</v>
      </c>
      <c r="C46" s="116" t="s">
        <v>41</v>
      </c>
      <c r="D46" s="104">
        <f>D48+D49</f>
        <v>922.8</v>
      </c>
      <c r="E46" s="104">
        <f>E48+E49</f>
        <v>209.3</v>
      </c>
      <c r="F46" s="104">
        <f>E46/D46*100</f>
        <v>22.680970957954056</v>
      </c>
      <c r="G46" s="172" t="s">
        <v>308</v>
      </c>
    </row>
    <row r="47" spans="1:7" ht="15">
      <c r="A47" s="202"/>
      <c r="B47" s="215"/>
      <c r="C47" s="118" t="s">
        <v>37</v>
      </c>
      <c r="D47" s="117"/>
      <c r="E47" s="117"/>
      <c r="F47" s="117"/>
      <c r="G47" s="173"/>
    </row>
    <row r="48" spans="1:7" ht="24">
      <c r="A48" s="202"/>
      <c r="B48" s="215"/>
      <c r="C48" s="118" t="s">
        <v>2</v>
      </c>
      <c r="D48" s="117">
        <v>629</v>
      </c>
      <c r="E48" s="117">
        <v>0</v>
      </c>
      <c r="F48" s="117">
        <f>E48/D48*100</f>
        <v>0</v>
      </c>
      <c r="G48" s="173"/>
    </row>
    <row r="49" spans="1:7" ht="15">
      <c r="A49" s="202"/>
      <c r="B49" s="215"/>
      <c r="C49" s="118" t="s">
        <v>257</v>
      </c>
      <c r="D49" s="117">
        <f>D51+D52</f>
        <v>293.8</v>
      </c>
      <c r="E49" s="117">
        <f>E51+E52</f>
        <v>209.3</v>
      </c>
      <c r="F49" s="117">
        <f>E49/D49*100</f>
        <v>71.23893805309734</v>
      </c>
      <c r="G49" s="173"/>
    </row>
    <row r="50" spans="1:7" ht="15.75" customHeight="1">
      <c r="A50" s="202"/>
      <c r="B50" s="215"/>
      <c r="C50" s="118" t="s">
        <v>36</v>
      </c>
      <c r="D50" s="117"/>
      <c r="E50" s="117"/>
      <c r="F50" s="117"/>
      <c r="G50" s="173"/>
    </row>
    <row r="51" spans="1:7" ht="15">
      <c r="A51" s="202"/>
      <c r="B51" s="215"/>
      <c r="C51" s="118" t="s">
        <v>274</v>
      </c>
      <c r="D51" s="117">
        <v>209.3</v>
      </c>
      <c r="E51" s="117">
        <v>209.3</v>
      </c>
      <c r="F51" s="117">
        <f>E51/D51*100</f>
        <v>100</v>
      </c>
      <c r="G51" s="173"/>
    </row>
    <row r="52" spans="1:7" ht="60">
      <c r="A52" s="203"/>
      <c r="B52" s="216"/>
      <c r="C52" s="118" t="s">
        <v>275</v>
      </c>
      <c r="D52" s="117">
        <v>84.5</v>
      </c>
      <c r="E52" s="119">
        <v>0</v>
      </c>
      <c r="F52" s="117">
        <f>E52/D52*100</f>
        <v>0</v>
      </c>
      <c r="G52" s="174"/>
    </row>
    <row r="53" spans="1:7" ht="15">
      <c r="A53" s="176" t="s">
        <v>285</v>
      </c>
      <c r="B53" s="167" t="s">
        <v>286</v>
      </c>
      <c r="C53" s="96" t="s">
        <v>41</v>
      </c>
      <c r="D53" s="104">
        <f>D55+D56</f>
        <v>760.1999999999999</v>
      </c>
      <c r="E53" s="104">
        <f>E55+E56</f>
        <v>397.8</v>
      </c>
      <c r="F53" s="104">
        <f>E53/D53*100</f>
        <v>52.32833464877664</v>
      </c>
      <c r="G53" s="187" t="s">
        <v>302</v>
      </c>
    </row>
    <row r="54" spans="1:7" ht="15">
      <c r="A54" s="202"/>
      <c r="B54" s="185"/>
      <c r="C54" s="95" t="s">
        <v>37</v>
      </c>
      <c r="D54" s="102"/>
      <c r="E54" s="102"/>
      <c r="F54" s="102"/>
      <c r="G54" s="188"/>
    </row>
    <row r="55" spans="1:7" ht="24">
      <c r="A55" s="202"/>
      <c r="B55" s="185"/>
      <c r="C55" s="95" t="s">
        <v>2</v>
      </c>
      <c r="D55" s="102">
        <v>680.3</v>
      </c>
      <c r="E55" s="102">
        <v>356</v>
      </c>
      <c r="F55" s="102">
        <f>E55/D55*100</f>
        <v>52.329854475966485</v>
      </c>
      <c r="G55" s="188"/>
    </row>
    <row r="56" spans="1:7" ht="15.75" customHeight="1">
      <c r="A56" s="202"/>
      <c r="B56" s="185"/>
      <c r="C56" s="95" t="s">
        <v>257</v>
      </c>
      <c r="D56" s="102">
        <v>79.9</v>
      </c>
      <c r="E56" s="102">
        <f>E58+E59</f>
        <v>41.8</v>
      </c>
      <c r="F56" s="102">
        <f>E56/D56*100</f>
        <v>52.31539424280349</v>
      </c>
      <c r="G56" s="188"/>
    </row>
    <row r="57" spans="1:7" ht="15">
      <c r="A57" s="202"/>
      <c r="B57" s="185"/>
      <c r="C57" s="95" t="s">
        <v>36</v>
      </c>
      <c r="D57" s="102"/>
      <c r="E57" s="102"/>
      <c r="F57" s="102"/>
      <c r="G57" s="188"/>
    </row>
    <row r="58" spans="1:7" ht="15">
      <c r="A58" s="202"/>
      <c r="B58" s="185"/>
      <c r="C58" s="95" t="s">
        <v>274</v>
      </c>
      <c r="D58" s="102">
        <v>0</v>
      </c>
      <c r="E58" s="102">
        <v>0</v>
      </c>
      <c r="F58" s="102"/>
      <c r="G58" s="188"/>
    </row>
    <row r="59" spans="1:7" ht="60">
      <c r="A59" s="202"/>
      <c r="B59" s="185"/>
      <c r="C59" s="95" t="s">
        <v>275</v>
      </c>
      <c r="D59" s="102">
        <v>79.9</v>
      </c>
      <c r="E59" s="110">
        <v>41.8</v>
      </c>
      <c r="F59" s="102">
        <f>E59/D59*100</f>
        <v>52.31539424280349</v>
      </c>
      <c r="G59" s="188"/>
    </row>
    <row r="60" spans="1:7" ht="24">
      <c r="A60" s="203"/>
      <c r="B60" s="186"/>
      <c r="C60" s="95" t="s">
        <v>261</v>
      </c>
      <c r="D60" s="102">
        <v>4.2</v>
      </c>
      <c r="E60" s="119">
        <v>2.2</v>
      </c>
      <c r="F60" s="102">
        <f>E60/D60*100</f>
        <v>52.38095238095239</v>
      </c>
      <c r="G60" s="188"/>
    </row>
    <row r="61" spans="1:7" ht="15">
      <c r="A61" s="176" t="s">
        <v>288</v>
      </c>
      <c r="B61" s="167" t="s">
        <v>287</v>
      </c>
      <c r="C61" s="96" t="s">
        <v>41</v>
      </c>
      <c r="D61" s="104">
        <f>D63+D64</f>
        <v>1691</v>
      </c>
      <c r="E61" s="104">
        <f>E63+E64</f>
        <v>1691</v>
      </c>
      <c r="F61" s="104">
        <f>E61/D61*100</f>
        <v>100</v>
      </c>
      <c r="G61" s="189" t="s">
        <v>299</v>
      </c>
    </row>
    <row r="62" spans="1:7" ht="15.75" customHeight="1">
      <c r="A62" s="202"/>
      <c r="B62" s="185"/>
      <c r="C62" s="95" t="s">
        <v>37</v>
      </c>
      <c r="D62" s="102"/>
      <c r="E62" s="102"/>
      <c r="F62" s="102"/>
      <c r="G62" s="190"/>
    </row>
    <row r="63" spans="1:7" ht="24">
      <c r="A63" s="202"/>
      <c r="B63" s="185"/>
      <c r="C63" s="95" t="s">
        <v>2</v>
      </c>
      <c r="D63" s="102">
        <v>1506.6</v>
      </c>
      <c r="E63" s="102">
        <v>1506.6</v>
      </c>
      <c r="F63" s="102">
        <f>E63/D63*100</f>
        <v>100</v>
      </c>
      <c r="G63" s="190"/>
    </row>
    <row r="64" spans="1:7" ht="15">
      <c r="A64" s="202"/>
      <c r="B64" s="185"/>
      <c r="C64" s="95" t="s">
        <v>257</v>
      </c>
      <c r="D64" s="102">
        <f>D67</f>
        <v>184.4</v>
      </c>
      <c r="E64" s="102">
        <f>E67</f>
        <v>184.4</v>
      </c>
      <c r="F64" s="102">
        <f>E64/D64*100</f>
        <v>100</v>
      </c>
      <c r="G64" s="190"/>
    </row>
    <row r="65" spans="1:7" ht="15">
      <c r="A65" s="202"/>
      <c r="B65" s="185"/>
      <c r="C65" s="95" t="s">
        <v>36</v>
      </c>
      <c r="D65" s="102"/>
      <c r="E65" s="102"/>
      <c r="F65" s="102"/>
      <c r="G65" s="190"/>
    </row>
    <row r="66" spans="1:7" ht="15">
      <c r="A66" s="202"/>
      <c r="B66" s="185"/>
      <c r="C66" s="95" t="s">
        <v>274</v>
      </c>
      <c r="D66" s="102">
        <v>0</v>
      </c>
      <c r="E66" s="102">
        <v>0</v>
      </c>
      <c r="F66" s="102"/>
      <c r="G66" s="190"/>
    </row>
    <row r="67" spans="1:7" ht="60">
      <c r="A67" s="202"/>
      <c r="B67" s="185"/>
      <c r="C67" s="95" t="s">
        <v>275</v>
      </c>
      <c r="D67" s="102">
        <v>184.4</v>
      </c>
      <c r="E67" s="110">
        <v>184.4</v>
      </c>
      <c r="F67" s="102">
        <f>E67/D67*100</f>
        <v>100</v>
      </c>
      <c r="G67" s="190"/>
    </row>
    <row r="68" spans="1:7" ht="24">
      <c r="A68" s="203"/>
      <c r="B68" s="186"/>
      <c r="C68" s="95" t="s">
        <v>261</v>
      </c>
      <c r="D68" s="102">
        <v>1.9</v>
      </c>
      <c r="E68" s="110">
        <v>1.9</v>
      </c>
      <c r="F68" s="102">
        <f>E68/D68*100</f>
        <v>100</v>
      </c>
      <c r="G68" s="190"/>
    </row>
    <row r="69" spans="1:7" ht="15">
      <c r="A69" s="176" t="s">
        <v>289</v>
      </c>
      <c r="B69" s="167" t="s">
        <v>290</v>
      </c>
      <c r="C69" s="96" t="s">
        <v>41</v>
      </c>
      <c r="D69" s="104">
        <f>D71+D72</f>
        <v>599.3</v>
      </c>
      <c r="E69" s="104">
        <f>E71+E72</f>
        <v>599.3</v>
      </c>
      <c r="F69" s="104">
        <f>E69/D69*100</f>
        <v>100</v>
      </c>
      <c r="G69" s="189" t="s">
        <v>300</v>
      </c>
    </row>
    <row r="70" spans="1:7" ht="15">
      <c r="A70" s="202"/>
      <c r="B70" s="185"/>
      <c r="C70" s="95" t="s">
        <v>37</v>
      </c>
      <c r="D70" s="102"/>
      <c r="E70" s="102"/>
      <c r="F70" s="102"/>
      <c r="G70" s="190"/>
    </row>
    <row r="71" spans="1:7" ht="24">
      <c r="A71" s="202"/>
      <c r="B71" s="185"/>
      <c r="C71" s="95" t="s">
        <v>2</v>
      </c>
      <c r="D71" s="102">
        <v>534</v>
      </c>
      <c r="E71" s="102">
        <v>534</v>
      </c>
      <c r="F71" s="102">
        <f>E71/D71*100</f>
        <v>100</v>
      </c>
      <c r="G71" s="190"/>
    </row>
    <row r="72" spans="1:7" ht="15">
      <c r="A72" s="202"/>
      <c r="B72" s="185"/>
      <c r="C72" s="95" t="s">
        <v>257</v>
      </c>
      <c r="D72" s="102">
        <f>D75</f>
        <v>65.3</v>
      </c>
      <c r="E72" s="102">
        <f>E74+E75</f>
        <v>65.3</v>
      </c>
      <c r="F72" s="102">
        <f>E72/D72*100</f>
        <v>100</v>
      </c>
      <c r="G72" s="190"/>
    </row>
    <row r="73" spans="1:7" ht="15">
      <c r="A73" s="202"/>
      <c r="B73" s="185"/>
      <c r="C73" s="95" t="s">
        <v>36</v>
      </c>
      <c r="D73" s="102"/>
      <c r="E73" s="102"/>
      <c r="F73" s="102"/>
      <c r="G73" s="190"/>
    </row>
    <row r="74" spans="1:7" ht="15">
      <c r="A74" s="202"/>
      <c r="B74" s="185"/>
      <c r="C74" s="95" t="s">
        <v>274</v>
      </c>
      <c r="D74" s="102">
        <v>0</v>
      </c>
      <c r="E74" s="102">
        <v>0</v>
      </c>
      <c r="F74" s="102"/>
      <c r="G74" s="190"/>
    </row>
    <row r="75" spans="1:7" ht="60">
      <c r="A75" s="202"/>
      <c r="B75" s="185"/>
      <c r="C75" s="95" t="s">
        <v>275</v>
      </c>
      <c r="D75" s="102">
        <v>65.3</v>
      </c>
      <c r="E75" s="110">
        <v>65.3</v>
      </c>
      <c r="F75" s="102">
        <f>E75/D75*100</f>
        <v>100</v>
      </c>
      <c r="G75" s="190"/>
    </row>
    <row r="76" spans="1:7" ht="24">
      <c r="A76" s="203"/>
      <c r="B76" s="186"/>
      <c r="C76" s="95" t="s">
        <v>261</v>
      </c>
      <c r="D76" s="102">
        <v>0.7</v>
      </c>
      <c r="E76" s="110">
        <v>0.7</v>
      </c>
      <c r="F76" s="102">
        <f>E76/D76*100</f>
        <v>100</v>
      </c>
      <c r="G76" s="190"/>
    </row>
    <row r="77" spans="1:8" ht="15">
      <c r="A77" s="182" t="s">
        <v>264</v>
      </c>
      <c r="B77" s="175" t="s">
        <v>270</v>
      </c>
      <c r="C77" s="96" t="s">
        <v>41</v>
      </c>
      <c r="D77" s="104">
        <f>D80</f>
        <v>39835.6</v>
      </c>
      <c r="E77" s="104">
        <f>E80</f>
        <v>39665.4</v>
      </c>
      <c r="F77" s="104">
        <f>F80</f>
        <v>99.57274397774856</v>
      </c>
      <c r="G77" s="172" t="s">
        <v>309</v>
      </c>
      <c r="H77" s="106"/>
    </row>
    <row r="78" spans="1:7" ht="13.5" customHeight="1">
      <c r="A78" s="182"/>
      <c r="B78" s="175"/>
      <c r="C78" s="95" t="s">
        <v>37</v>
      </c>
      <c r="D78" s="102"/>
      <c r="E78" s="102"/>
      <c r="F78" s="102"/>
      <c r="G78" s="180"/>
    </row>
    <row r="79" spans="1:7" ht="24">
      <c r="A79" s="182"/>
      <c r="B79" s="175"/>
      <c r="C79" s="95" t="s">
        <v>2</v>
      </c>
      <c r="D79" s="102"/>
      <c r="E79" s="102"/>
      <c r="F79" s="102"/>
      <c r="G79" s="180"/>
    </row>
    <row r="80" spans="1:7" ht="26.25" customHeight="1">
      <c r="A80" s="182"/>
      <c r="B80" s="175"/>
      <c r="C80" s="95" t="s">
        <v>257</v>
      </c>
      <c r="D80" s="102">
        <v>39835.6</v>
      </c>
      <c r="E80" s="102">
        <v>39665.4</v>
      </c>
      <c r="F80" s="102">
        <f>E80/D80*100</f>
        <v>99.57274397774856</v>
      </c>
      <c r="G80" s="181"/>
    </row>
    <row r="81" spans="1:7" ht="14.25" customHeight="1">
      <c r="A81" s="183" t="s">
        <v>265</v>
      </c>
      <c r="B81" s="167" t="s">
        <v>276</v>
      </c>
      <c r="C81" s="96" t="s">
        <v>41</v>
      </c>
      <c r="D81" s="104">
        <f>D84</f>
        <v>500</v>
      </c>
      <c r="E81" s="104">
        <f>E84</f>
        <v>500</v>
      </c>
      <c r="F81" s="104">
        <f>F84</f>
        <v>100</v>
      </c>
      <c r="G81" s="169" t="s">
        <v>304</v>
      </c>
    </row>
    <row r="82" spans="1:7" ht="17.25" customHeight="1">
      <c r="A82" s="184"/>
      <c r="B82" s="168"/>
      <c r="C82" s="95" t="s">
        <v>37</v>
      </c>
      <c r="D82" s="102"/>
      <c r="E82" s="102"/>
      <c r="F82" s="102"/>
      <c r="G82" s="170"/>
    </row>
    <row r="83" spans="1:7" ht="19.5" customHeight="1">
      <c r="A83" s="184"/>
      <c r="B83" s="168"/>
      <c r="C83" s="95" t="s">
        <v>2</v>
      </c>
      <c r="D83" s="102"/>
      <c r="E83" s="102"/>
      <c r="F83" s="102"/>
      <c r="G83" s="170"/>
    </row>
    <row r="84" spans="1:7" ht="63.75" customHeight="1">
      <c r="A84" s="184"/>
      <c r="B84" s="168"/>
      <c r="C84" s="95" t="s">
        <v>257</v>
      </c>
      <c r="D84" s="102">
        <v>500</v>
      </c>
      <c r="E84" s="107">
        <v>500</v>
      </c>
      <c r="F84" s="102">
        <f>E84/D84*100</f>
        <v>100</v>
      </c>
      <c r="G84" s="171"/>
    </row>
    <row r="85" spans="1:7" ht="15.75" customHeight="1">
      <c r="A85" s="183" t="s">
        <v>277</v>
      </c>
      <c r="B85" s="167" t="s">
        <v>278</v>
      </c>
      <c r="C85" s="96" t="s">
        <v>41</v>
      </c>
      <c r="D85" s="104">
        <f>D88</f>
        <v>100</v>
      </c>
      <c r="E85" s="104">
        <f>E88</f>
        <v>100</v>
      </c>
      <c r="F85" s="104">
        <f>F88</f>
        <v>100</v>
      </c>
      <c r="G85" s="172" t="s">
        <v>305</v>
      </c>
    </row>
    <row r="86" spans="1:7" ht="18" customHeight="1">
      <c r="A86" s="184"/>
      <c r="B86" s="168"/>
      <c r="C86" s="95" t="s">
        <v>37</v>
      </c>
      <c r="D86" s="102"/>
      <c r="E86" s="102"/>
      <c r="F86" s="102"/>
      <c r="G86" s="173"/>
    </row>
    <row r="87" spans="1:7" ht="17.25" customHeight="1">
      <c r="A87" s="184"/>
      <c r="B87" s="168"/>
      <c r="C87" s="95" t="s">
        <v>2</v>
      </c>
      <c r="D87" s="102"/>
      <c r="E87" s="102"/>
      <c r="F87" s="102"/>
      <c r="G87" s="173"/>
    </row>
    <row r="88" spans="1:7" ht="39.75" customHeight="1">
      <c r="A88" s="184"/>
      <c r="B88" s="168"/>
      <c r="C88" s="95" t="s">
        <v>257</v>
      </c>
      <c r="D88" s="102">
        <v>100</v>
      </c>
      <c r="E88" s="107">
        <v>100</v>
      </c>
      <c r="F88" s="102">
        <f>E88/D88*100</f>
        <v>100</v>
      </c>
      <c r="G88" s="174"/>
    </row>
    <row r="89" spans="1:8" ht="15">
      <c r="A89" s="182" t="s">
        <v>279</v>
      </c>
      <c r="B89" s="175" t="s">
        <v>266</v>
      </c>
      <c r="C89" s="96" t="s">
        <v>41</v>
      </c>
      <c r="D89" s="104">
        <f>D92</f>
        <v>15879.9</v>
      </c>
      <c r="E89" s="104">
        <f>E92</f>
        <v>2871.1</v>
      </c>
      <c r="F89" s="104">
        <f>F92</f>
        <v>18.080088665545752</v>
      </c>
      <c r="G89" s="127"/>
      <c r="H89" s="106"/>
    </row>
    <row r="90" spans="1:7" ht="16.5" customHeight="1">
      <c r="A90" s="182"/>
      <c r="B90" s="175"/>
      <c r="C90" s="95" t="s">
        <v>37</v>
      </c>
      <c r="D90" s="102"/>
      <c r="E90" s="102"/>
      <c r="F90" s="102"/>
      <c r="G90" s="126"/>
    </row>
    <row r="91" spans="1:7" ht="15" customHeight="1">
      <c r="A91" s="182"/>
      <c r="B91" s="175"/>
      <c r="C91" s="95" t="s">
        <v>2</v>
      </c>
      <c r="D91" s="102"/>
      <c r="E91" s="102"/>
      <c r="F91" s="102"/>
      <c r="G91" s="126"/>
    </row>
    <row r="92" spans="1:7" ht="15">
      <c r="A92" s="182"/>
      <c r="B92" s="175"/>
      <c r="C92" s="95" t="s">
        <v>257</v>
      </c>
      <c r="D92" s="102">
        <f>D98+D104</f>
        <v>15879.9</v>
      </c>
      <c r="E92" s="102">
        <f>E98+E104</f>
        <v>2871.1</v>
      </c>
      <c r="F92" s="102">
        <f>E92/D92*100</f>
        <v>18.080088665545752</v>
      </c>
      <c r="G92" s="126"/>
    </row>
    <row r="93" spans="1:8" s="106" customFormat="1" ht="44.25" customHeight="1">
      <c r="A93" s="182"/>
      <c r="B93" s="175"/>
      <c r="C93" s="95" t="s">
        <v>259</v>
      </c>
      <c r="D93" s="102">
        <f>D99</f>
        <v>13000</v>
      </c>
      <c r="E93" s="102">
        <f>E99</f>
        <v>0</v>
      </c>
      <c r="F93" s="102">
        <f>E93/D93*100</f>
        <v>0</v>
      </c>
      <c r="G93" s="126"/>
      <c r="H93" s="97"/>
    </row>
    <row r="94" spans="1:7" ht="24">
      <c r="A94" s="182"/>
      <c r="B94" s="175"/>
      <c r="C94" s="109" t="s">
        <v>261</v>
      </c>
      <c r="D94" s="102"/>
      <c r="E94" s="102"/>
      <c r="F94" s="102"/>
      <c r="G94" s="126"/>
    </row>
    <row r="95" spans="1:7" ht="18" customHeight="1">
      <c r="A95" s="176" t="s">
        <v>280</v>
      </c>
      <c r="B95" s="179" t="s">
        <v>297</v>
      </c>
      <c r="C95" s="96" t="s">
        <v>41</v>
      </c>
      <c r="D95" s="104">
        <f>D98</f>
        <v>13000</v>
      </c>
      <c r="E95" s="104">
        <f>SUM(E98)</f>
        <v>0</v>
      </c>
      <c r="F95" s="104">
        <f>F98</f>
        <v>0</v>
      </c>
      <c r="G95" s="172" t="s">
        <v>310</v>
      </c>
    </row>
    <row r="96" spans="1:7" ht="15">
      <c r="A96" s="177"/>
      <c r="B96" s="179"/>
      <c r="C96" s="95" t="s">
        <v>37</v>
      </c>
      <c r="D96" s="102"/>
      <c r="E96" s="102"/>
      <c r="F96" s="102"/>
      <c r="G96" s="180"/>
    </row>
    <row r="97" spans="1:7" ht="20.25" customHeight="1">
      <c r="A97" s="177"/>
      <c r="B97" s="179"/>
      <c r="C97" s="95" t="s">
        <v>2</v>
      </c>
      <c r="D97" s="102"/>
      <c r="E97" s="102"/>
      <c r="F97" s="102"/>
      <c r="G97" s="180"/>
    </row>
    <row r="98" spans="1:7" ht="15">
      <c r="A98" s="177"/>
      <c r="B98" s="179"/>
      <c r="C98" s="95" t="s">
        <v>257</v>
      </c>
      <c r="D98" s="102">
        <f>D99</f>
        <v>13000</v>
      </c>
      <c r="E98" s="102">
        <v>0</v>
      </c>
      <c r="F98" s="102">
        <f>E98/D98*100</f>
        <v>0</v>
      </c>
      <c r="G98" s="180"/>
    </row>
    <row r="99" spans="1:8" s="106" customFormat="1" ht="48">
      <c r="A99" s="177"/>
      <c r="B99" s="179"/>
      <c r="C99" s="95" t="s">
        <v>282</v>
      </c>
      <c r="D99" s="102">
        <v>13000</v>
      </c>
      <c r="E99" s="102">
        <v>0</v>
      </c>
      <c r="F99" s="102">
        <v>0</v>
      </c>
      <c r="G99" s="180"/>
      <c r="H99" s="97"/>
    </row>
    <row r="100" spans="1:7" s="123" customFormat="1" ht="33" customHeight="1">
      <c r="A100" s="178"/>
      <c r="B100" s="179"/>
      <c r="C100" s="109" t="s">
        <v>261</v>
      </c>
      <c r="D100" s="102"/>
      <c r="E100" s="102"/>
      <c r="F100" s="102"/>
      <c r="G100" s="181"/>
    </row>
    <row r="101" spans="1:8" ht="15">
      <c r="A101" s="182" t="s">
        <v>281</v>
      </c>
      <c r="B101" s="175" t="s">
        <v>271</v>
      </c>
      <c r="C101" s="96" t="s">
        <v>41</v>
      </c>
      <c r="D101" s="104">
        <f>D104</f>
        <v>2879.9</v>
      </c>
      <c r="E101" s="104">
        <f>E104</f>
        <v>2871.1</v>
      </c>
      <c r="F101" s="104">
        <f>E101/D101*100</f>
        <v>99.69443383450813</v>
      </c>
      <c r="G101" s="189" t="s">
        <v>301</v>
      </c>
      <c r="H101" s="106"/>
    </row>
    <row r="102" spans="1:7" s="123" customFormat="1" ht="15" customHeight="1">
      <c r="A102" s="182"/>
      <c r="B102" s="175"/>
      <c r="C102" s="95" t="s">
        <v>37</v>
      </c>
      <c r="D102" s="103"/>
      <c r="E102" s="103"/>
      <c r="F102" s="103"/>
      <c r="G102" s="190"/>
    </row>
    <row r="103" spans="1:7" ht="20.25" customHeight="1">
      <c r="A103" s="182"/>
      <c r="B103" s="175"/>
      <c r="C103" s="95" t="s">
        <v>2</v>
      </c>
      <c r="D103" s="102"/>
      <c r="E103" s="102"/>
      <c r="F103" s="102"/>
      <c r="G103" s="190"/>
    </row>
    <row r="104" spans="1:7" ht="17.25" customHeight="1">
      <c r="A104" s="182"/>
      <c r="B104" s="175"/>
      <c r="C104" s="95" t="s">
        <v>257</v>
      </c>
      <c r="D104" s="102">
        <v>2879.9</v>
      </c>
      <c r="E104" s="102">
        <v>2871.1</v>
      </c>
      <c r="F104" s="102">
        <f>E104/D104*100</f>
        <v>99.69443383450813</v>
      </c>
      <c r="G104" s="190"/>
    </row>
    <row r="105" spans="1:7" ht="36">
      <c r="A105" s="182"/>
      <c r="B105" s="175"/>
      <c r="C105" s="95" t="s">
        <v>259</v>
      </c>
      <c r="D105" s="102"/>
      <c r="E105" s="102"/>
      <c r="F105" s="102"/>
      <c r="G105" s="190"/>
    </row>
    <row r="106" spans="1:7" ht="24">
      <c r="A106" s="182"/>
      <c r="B106" s="175"/>
      <c r="C106" s="109" t="s">
        <v>261</v>
      </c>
      <c r="D106" s="110"/>
      <c r="E106" s="110"/>
      <c r="F106" s="110"/>
      <c r="G106" s="190"/>
    </row>
    <row r="107" spans="1:7" ht="15">
      <c r="A107" s="111"/>
      <c r="B107" s="112"/>
      <c r="C107" s="113"/>
      <c r="D107" s="114"/>
      <c r="E107" s="114"/>
      <c r="F107" s="114"/>
      <c r="G107" s="115"/>
    </row>
    <row r="108" spans="1:7" ht="15">
      <c r="A108" s="111"/>
      <c r="B108" s="112"/>
      <c r="C108" s="113"/>
      <c r="D108" s="114"/>
      <c r="E108" s="114"/>
      <c r="F108" s="114"/>
      <c r="G108" s="115"/>
    </row>
  </sheetData>
  <sheetProtection/>
  <mergeCells count="57">
    <mergeCell ref="D6:E6"/>
    <mergeCell ref="F6:F8"/>
    <mergeCell ref="D7:D8"/>
    <mergeCell ref="E7:E8"/>
    <mergeCell ref="A69:A76"/>
    <mergeCell ref="B69:B76"/>
    <mergeCell ref="B38:B45"/>
    <mergeCell ref="A38:A45"/>
    <mergeCell ref="B46:B52"/>
    <mergeCell ref="A46:A52"/>
    <mergeCell ref="B53:B60"/>
    <mergeCell ref="A53:A60"/>
    <mergeCell ref="A61:A68"/>
    <mergeCell ref="A1:G1"/>
    <mergeCell ref="A5:G5"/>
    <mergeCell ref="A6:A8"/>
    <mergeCell ref="B6:B8"/>
    <mergeCell ref="C6:C8"/>
    <mergeCell ref="G6:G8"/>
    <mergeCell ref="A4:G4"/>
    <mergeCell ref="A2:G3"/>
    <mergeCell ref="A10:B18"/>
    <mergeCell ref="A27:A30"/>
    <mergeCell ref="B27:B30"/>
    <mergeCell ref="A31:A37"/>
    <mergeCell ref="B23:B26"/>
    <mergeCell ref="B19:B22"/>
    <mergeCell ref="A19:A22"/>
    <mergeCell ref="A23:A26"/>
    <mergeCell ref="B31:B37"/>
    <mergeCell ref="G19:G22"/>
    <mergeCell ref="G23:G26"/>
    <mergeCell ref="G27:G30"/>
    <mergeCell ref="G31:G37"/>
    <mergeCell ref="A101:A106"/>
    <mergeCell ref="B101:B106"/>
    <mergeCell ref="G77:G80"/>
    <mergeCell ref="G101:G106"/>
    <mergeCell ref="A77:A80"/>
    <mergeCell ref="B77:B80"/>
    <mergeCell ref="G38:G44"/>
    <mergeCell ref="A89:A94"/>
    <mergeCell ref="B81:B84"/>
    <mergeCell ref="A81:A84"/>
    <mergeCell ref="B61:B68"/>
    <mergeCell ref="G46:G52"/>
    <mergeCell ref="G53:G60"/>
    <mergeCell ref="G61:G68"/>
    <mergeCell ref="G69:G76"/>
    <mergeCell ref="A85:A88"/>
    <mergeCell ref="B85:B88"/>
    <mergeCell ref="G81:G84"/>
    <mergeCell ref="G85:G88"/>
    <mergeCell ref="B89:B94"/>
    <mergeCell ref="A95:A100"/>
    <mergeCell ref="B95:B100"/>
    <mergeCell ref="G95:G100"/>
  </mergeCell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Алембекова А.А.</cp:lastModifiedBy>
  <cp:lastPrinted>2024-01-22T04:53:42Z</cp:lastPrinted>
  <dcterms:created xsi:type="dcterms:W3CDTF">2011-05-17T05:04:33Z</dcterms:created>
  <dcterms:modified xsi:type="dcterms:W3CDTF">2024-02-09T11:58:58Z</dcterms:modified>
  <cp:category/>
  <cp:version/>
  <cp:contentType/>
  <cp:contentStatus/>
</cp:coreProperties>
</file>