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30" windowHeight="11430" firstSheet="3" activeTab="3"/>
  </bookViews>
  <sheets>
    <sheet name="свод по подпрограммам" sheetId="1" state="hidden" r:id="rId1"/>
    <sheet name="оценка эффективности" sheetId="2" state="hidden" r:id="rId2"/>
    <sheet name="Выполнение работ" sheetId="3" state="hidden" r:id="rId3"/>
    <sheet name="ГО" sheetId="4" r:id="rId4"/>
  </sheets>
  <definedNames>
    <definedName name="_xlnm.Print_Titles" localSheetId="2">'Выполнение работ'!$3:$3</definedName>
    <definedName name="_xlnm.Print_Area" localSheetId="2">'Выполнение работ'!$A$1:$Q$81</definedName>
  </definedNames>
  <calcPr fullCalcOnLoad="1"/>
</workbook>
</file>

<file path=xl/comments4.xml><?xml version="1.0" encoding="utf-8"?>
<comments xmlns="http://schemas.openxmlformats.org/spreadsheetml/2006/main">
  <authors>
    <author>User</author>
  </authors>
  <commentList>
    <comment ref="H30" authorId="0">
      <text>
        <r>
          <rPr>
            <b/>
            <sz val="9"/>
            <rFont val="Tahoma"/>
            <family val="2"/>
          </rPr>
          <t>User:</t>
        </r>
        <r>
          <rPr>
            <sz val="9"/>
            <rFont val="Tahoma"/>
            <family val="2"/>
          </rPr>
          <t xml:space="preserve">
1. 29 человек
2. 40 человек
3. 50 человек</t>
        </r>
      </text>
    </comment>
  </commentList>
</comments>
</file>

<file path=xl/sharedStrings.xml><?xml version="1.0" encoding="utf-8"?>
<sst xmlns="http://schemas.openxmlformats.org/spreadsheetml/2006/main" count="556" uniqueCount="308">
  <si>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</si>
  <si>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</si>
  <si>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</si>
  <si>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</si>
  <si>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</si>
  <si>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</si>
  <si>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</si>
  <si>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</si>
  <si>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</si>
  <si>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</si>
  <si>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</si>
  <si>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</si>
  <si>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</si>
  <si>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</si>
  <si>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</si>
  <si>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</si>
  <si>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</si>
  <si>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</si>
  <si>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</si>
  <si>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</si>
  <si>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</si>
  <si>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</si>
  <si>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</si>
  <si>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</si>
  <si>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</si>
  <si>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</si>
  <si>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</si>
  <si>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</si>
  <si>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</si>
  <si>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</si>
  <si>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</si>
  <si>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</si>
  <si>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</si>
  <si>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</si>
  <si>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</si>
  <si>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</si>
  <si>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</si>
  <si>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</si>
  <si>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</si>
  <si>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</si>
  <si>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</si>
  <si>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</si>
  <si>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</si>
  <si>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</si>
  <si>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</si>
  <si>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</si>
  <si>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</si>
  <si>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</si>
  <si>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</si>
  <si>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</si>
  <si>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</si>
  <si>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</si>
  <si>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</si>
  <si>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</si>
  <si>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</si>
  <si>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</si>
  <si>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</si>
  <si>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</si>
  <si>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rPr>
      <t>i</t>
    </r>
    <r>
      <rPr>
        <sz val="10"/>
        <color indexed="8"/>
        <rFont val="Times New Roman"/>
        <family val="1"/>
      </rPr>
      <t>, z</t>
    </r>
    <r>
      <rPr>
        <vertAlign val="subscript"/>
        <sz val="10"/>
        <color indexed="8"/>
        <rFont val="Times New Roman"/>
        <family val="1"/>
      </rPr>
      <t>ij</t>
    </r>
  </si>
  <si>
    <r>
      <t>K</t>
    </r>
    <r>
      <rPr>
        <b/>
        <vertAlign val="subscript"/>
        <sz val="10"/>
        <color indexed="8"/>
        <rFont val="Times New Roman"/>
        <family val="1"/>
      </rPr>
      <t>1</t>
    </r>
    <r>
      <rPr>
        <b/>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</si>
  <si>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rPr>
      <t>1.1</t>
    </r>
    <r>
      <rPr>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</si>
  <si>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rPr>
      <t>1.2</t>
    </r>
    <r>
      <rPr>
        <sz val="10"/>
        <color indexed="8"/>
        <rFont val="Times New Roman"/>
        <family val="1"/>
      </rPr>
      <t xml:space="preserve"> Актуальность показателей достижения целей ДЦП</t>
    </r>
  </si>
  <si>
    <r>
      <t>K</t>
    </r>
    <r>
      <rPr>
        <b/>
        <vertAlign val="subscript"/>
        <sz val="10"/>
        <color indexed="8"/>
        <rFont val="Times New Roman"/>
        <family val="1"/>
      </rPr>
      <t>2</t>
    </r>
    <r>
      <rPr>
        <b/>
        <sz val="10"/>
        <color indexed="8"/>
        <rFont val="Times New Roman"/>
        <family val="1"/>
      </rPr>
      <t xml:space="preserve"> Адекватность и достаточность комплекса мероприятий ДЦП для достижения ее целей</t>
    </r>
  </si>
  <si>
    <r>
      <t>k</t>
    </r>
    <r>
      <rPr>
        <vertAlign val="subscript"/>
        <sz val="10"/>
        <color indexed="8"/>
        <rFont val="Times New Roman"/>
        <family val="1"/>
      </rPr>
      <t>2.1</t>
    </r>
    <r>
      <rPr>
        <sz val="10"/>
        <color indexed="8"/>
        <rFont val="Times New Roman"/>
        <family val="1"/>
      </rPr>
      <t xml:space="preserve"> Адекватность комплекса мероприятий ДЦП для достижения ее целей</t>
    </r>
  </si>
  <si>
    <r>
      <t>k</t>
    </r>
    <r>
      <rPr>
        <vertAlign val="subscript"/>
        <sz val="10"/>
        <color indexed="8"/>
        <rFont val="Times New Roman"/>
        <family val="1"/>
      </rPr>
      <t>2.2</t>
    </r>
    <r>
      <rPr>
        <sz val="10"/>
        <color indexed="8"/>
        <rFont val="Times New Roman"/>
        <family val="1"/>
      </rPr>
      <t xml:space="preserve"> Достаточность комплекса мероприятий ДЦП для достижения ее целей</t>
    </r>
  </si>
  <si>
    <r>
      <t>K</t>
    </r>
    <r>
      <rPr>
        <b/>
        <vertAlign val="subscript"/>
        <sz val="10"/>
        <color indexed="8"/>
        <rFont val="Times New Roman"/>
        <family val="1"/>
      </rPr>
      <t>3</t>
    </r>
    <r>
      <rPr>
        <b/>
        <sz val="10"/>
        <color indexed="8"/>
        <rFont val="Times New Roman"/>
        <family val="1"/>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</si>
  <si>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rPr>
      <t>3.1</t>
    </r>
    <r>
      <rPr>
        <sz val="10"/>
        <color indexed="8"/>
        <rFont val="Times New Roman"/>
        <family val="1"/>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</si>
  <si>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rPr>
      <t>3.2</t>
    </r>
    <r>
      <rPr>
        <sz val="10"/>
        <color indexed="8"/>
        <rFont val="Times New Roman"/>
        <family val="1"/>
      </rPr>
      <t xml:space="preserve"> Привлечение дополнительных средств для реализации ДЦП</t>
    </r>
  </si>
  <si>
    <r>
      <t>K</t>
    </r>
    <r>
      <rPr>
        <b/>
        <vertAlign val="subscript"/>
        <sz val="10"/>
        <color indexed="8"/>
        <rFont val="Times New Roman"/>
        <family val="1"/>
      </rPr>
      <t>4</t>
    </r>
    <r>
      <rPr>
        <b/>
        <sz val="10"/>
        <color indexed="8"/>
        <rFont val="Times New Roman"/>
        <family val="1"/>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</si>
  <si>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rPr>
      <t>4.1</t>
    </r>
    <r>
      <rPr>
        <sz val="10"/>
        <rFont val="Times New Roman"/>
        <family val="1"/>
      </rPr>
      <t xml:space="preserve"> Степень достижения целевых значений показателей целей ДЦП</t>
    </r>
  </si>
  <si>
    <r>
      <t>k</t>
    </r>
    <r>
      <rPr>
        <vertAlign val="subscript"/>
        <sz val="10"/>
        <color indexed="8"/>
        <rFont val="Times New Roman"/>
        <family val="1"/>
      </rPr>
      <t>4.2</t>
    </r>
    <r>
      <rPr>
        <sz val="10"/>
        <color indexed="8"/>
        <rFont val="Times New Roman"/>
        <family val="1"/>
      </rPr>
      <t xml:space="preserve"> Степень выполнения мероприятий ДЦП в отчетном году</t>
    </r>
  </si>
  <si>
    <r>
      <t>K</t>
    </r>
    <r>
      <rPr>
        <b/>
        <vertAlign val="subscript"/>
        <sz val="10"/>
        <color indexed="8"/>
        <rFont val="Times New Roman"/>
        <family val="1"/>
      </rPr>
      <t>5</t>
    </r>
    <r>
      <rPr>
        <b/>
        <sz val="10"/>
        <color indexed="8"/>
        <rFont val="Times New Roman"/>
        <family val="1"/>
      </rPr>
      <t xml:space="preserve"> Динамика показателей эффективности ДЦП</t>
    </r>
  </si>
  <si>
    <r>
      <t>k</t>
    </r>
    <r>
      <rPr>
        <vertAlign val="subscript"/>
        <sz val="10"/>
        <color indexed="8"/>
        <rFont val="Times New Roman"/>
        <family val="1"/>
      </rPr>
      <t>5</t>
    </r>
    <r>
      <rPr>
        <sz val="10"/>
        <color indexed="8"/>
        <rFont val="Times New Roman"/>
        <family val="1"/>
      </rPr>
      <t xml:space="preserve"> Динамика показателей эффективности ДЦП</t>
    </r>
  </si>
  <si>
    <r>
      <t>K</t>
    </r>
    <r>
      <rPr>
        <b/>
        <vertAlign val="subscript"/>
        <sz val="10"/>
        <color indexed="8"/>
        <rFont val="Times New Roman"/>
        <family val="1"/>
      </rPr>
      <t>6</t>
    </r>
    <r>
      <rPr>
        <b/>
        <sz val="10"/>
        <color indexed="8"/>
        <rFont val="Times New Roman"/>
        <family val="1"/>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</si>
  <si>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rPr>
      <t>6.1</t>
    </r>
    <r>
      <rPr>
        <sz val="10"/>
        <color indexed="8"/>
        <rFont val="Times New Roman"/>
        <family val="1"/>
      </rPr>
      <t xml:space="preserve"> Идентификация негативных внешних факторов и рисков</t>
    </r>
  </si>
  <si>
    <r>
      <t>k</t>
    </r>
    <r>
      <rPr>
        <vertAlign val="subscript"/>
        <sz val="10"/>
        <color indexed="8"/>
        <rFont val="Times New Roman"/>
        <family val="1"/>
      </rPr>
      <t>6.2</t>
    </r>
    <r>
      <rPr>
        <sz val="10"/>
        <color indexed="8"/>
        <rFont val="Times New Roman"/>
        <family val="1"/>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</si>
  <si>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rPr>
      <t>7</t>
    </r>
    <r>
      <rPr>
        <b/>
        <sz val="10"/>
        <color indexed="8"/>
        <rFont val="Times New Roman"/>
        <family val="1"/>
      </rPr>
      <t xml:space="preserve"> Количество изменений (корректировок), вносимых в действующую ДЦП в течение года</t>
    </r>
  </si>
  <si>
    <r>
      <t>k</t>
    </r>
    <r>
      <rPr>
        <vertAlign val="subscript"/>
        <sz val="10"/>
        <color indexed="8"/>
        <rFont val="Times New Roman"/>
        <family val="1"/>
      </rPr>
      <t>7.1</t>
    </r>
    <r>
      <rPr>
        <sz val="10"/>
        <color indexed="8"/>
        <rFont val="Times New Roman"/>
        <family val="1"/>
      </rPr>
      <t xml:space="preserve"> Количество изменений (корректировок), вносимых в действующую ДЦП в течение года</t>
    </r>
  </si>
  <si>
    <r>
      <t xml:space="preserve">1. </t>
    </r>
    <r>
      <rPr>
        <b/>
        <sz val="10"/>
        <color indexed="8"/>
        <rFont val="Times New Roman"/>
        <family val="1"/>
      </rPr>
      <t>Пояснения к оценке:</t>
    </r>
    <r>
      <rPr>
        <sz val="10"/>
        <color indexed="8"/>
        <rFont val="Times New Roman"/>
        <family val="1"/>
      </rPr>
      <t xml:space="preserve"> </t>
    </r>
  </si>
  <si>
    <r>
      <t xml:space="preserve">2. </t>
    </r>
    <r>
      <rPr>
        <b/>
        <sz val="10"/>
        <color indexed="8"/>
        <rFont val="Times New Roman"/>
        <family val="1"/>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</si>
  <si>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</si>
  <si>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</si>
  <si>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</si>
  <si>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</si>
  <si>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</si>
  <si>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</si>
  <si>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</si>
  <si>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</si>
  <si>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</si>
  <si>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</si>
  <si>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</si>
  <si>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</si>
  <si>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</si>
  <si>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</si>
  <si>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</si>
  <si>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</si>
  <si>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</si>
  <si>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</si>
  <si>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</si>
  <si>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</si>
  <si>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</si>
  <si>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</si>
  <si>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</si>
  <si>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</si>
  <si>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</si>
  <si>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</si>
  <si>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</si>
  <si>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</si>
  <si>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</si>
  <si>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</si>
  <si>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</si>
  <si>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</si>
  <si>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</si>
  <si>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</si>
  <si>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</si>
  <si>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</si>
  <si>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</si>
  <si>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</si>
  <si>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</si>
  <si>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</si>
  <si>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</si>
  <si>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</si>
  <si>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</si>
  <si>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</si>
  <si>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</si>
  <si>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</si>
  <si>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</si>
  <si>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</si>
  <si>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</si>
  <si>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</si>
  <si>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</si>
  <si>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</si>
  <si>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</si>
  <si>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</si>
  <si>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</si>
  <si>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</si>
  <si>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</si>
  <si>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</si>
  <si>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</si>
  <si>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</si>
  <si>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</si>
  <si>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</si>
  <si>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</si>
  <si>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</si>
  <si>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</si>
  <si>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</si>
  <si>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</si>
  <si>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</si>
  <si>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</si>
  <si>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</si>
  <si>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</si>
  <si>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</si>
  <si>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</si>
  <si>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</si>
  <si>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</si>
  <si>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</si>
  <si>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</si>
  <si>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</si>
  <si>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</si>
  <si>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</si>
  <si>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</si>
  <si>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</si>
  <si>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</si>
  <si>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</si>
  <si>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</si>
  <si>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</si>
  <si>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</si>
  <si>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</si>
  <si>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</si>
  <si>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</si>
  <si>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</si>
  <si>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</si>
  <si>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</si>
  <si>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</si>
  <si>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</si>
  <si>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</si>
  <si>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</si>
  <si>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</si>
  <si>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</si>
  <si>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</si>
  <si>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</si>
  <si>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</si>
  <si>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</si>
  <si>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</si>
  <si>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</si>
  <si>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</si>
  <si>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</si>
  <si>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</si>
  <si>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</si>
  <si>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</si>
  <si>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</si>
  <si>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</si>
  <si>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</si>
  <si>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</si>
  <si>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</si>
  <si>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</si>
  <si>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</si>
  <si>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</si>
  <si>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</si>
  <si>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</si>
  <si>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</si>
  <si>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</si>
  <si>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</si>
  <si>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</si>
  <si>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</si>
  <si>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</si>
  <si>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</si>
  <si>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</si>
  <si>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</si>
  <si>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</si>
  <si>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</si>
  <si>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</si>
  <si>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</si>
  <si>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</si>
  <si>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</si>
  <si>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</si>
  <si>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</si>
  <si>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</si>
  <si>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</si>
  <si>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</si>
  <si>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</si>
  <si>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</si>
  <si>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</si>
  <si>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</si>
  <si>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</si>
  <si>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</si>
  <si>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</si>
  <si>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</si>
  <si>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</si>
  <si>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</si>
  <si>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</si>
  <si>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</si>
  <si>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</si>
  <si>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</si>
  <si>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</si>
  <si>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</si>
  <si>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</si>
  <si>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</si>
  <si>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</si>
  <si>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</si>
  <si>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</si>
  <si>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</si>
  <si>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</si>
  <si>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</si>
  <si>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</si>
  <si>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</si>
  <si>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</si>
  <si>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</si>
  <si>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</si>
  <si>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</si>
  <si>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</si>
  <si>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</si>
  <si>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</si>
  <si>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</si>
  <si>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</si>
  <si>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Всего по муниципальной программе</t>
  </si>
  <si>
    <t>Мероприятия муниципальной программы</t>
  </si>
  <si>
    <t>бюджет района</t>
  </si>
  <si>
    <t>справочно: средства предприятий-недропользователей</t>
  </si>
  <si>
    <t>2.</t>
  </si>
  <si>
    <t xml:space="preserve">№ мероприятия </t>
  </si>
  <si>
    <t xml:space="preserve">исполнено
(касса)
</t>
  </si>
  <si>
    <t>Сумма, тыс. рублей</t>
  </si>
  <si>
    <t xml:space="preserve">Информация
об исполнении
</t>
  </si>
  <si>
    <t>3</t>
  </si>
  <si>
    <t>3.3.</t>
  </si>
  <si>
    <t>3.4.</t>
  </si>
  <si>
    <t>5.</t>
  </si>
  <si>
    <t>2.2</t>
  </si>
  <si>
    <t>Основное мероприятие "Муниципальная поддержка проектов социально ориентированных некоммерческих организаций, направленных на развитие гражданского общества"</t>
  </si>
  <si>
    <t>Субсидии на финансовое обеспечение проектов СОНКО, направленных на повышение качества жизни людей пожилого возраста</t>
  </si>
  <si>
    <t>Субсидии на финансовое обеспечение проектов социально ориентированных некоммерческих организаций, направленных на социальную адаптацию инвалидов и их семей</t>
  </si>
  <si>
    <t>Субсидии на финансовое обеспечение проектов социально ориентированных некоммерческих организаций в области образования, культуры, просвещения, науки, искусства, здравоохранения, профилактики и охраны здоровья граждан, пропаганды здорового образа жизни, улучшения морально-психологического состояния граждан, физической культуры и спорта, а также содействие духовному развитию личности</t>
  </si>
  <si>
    <t>Субсидия на финансовое обеспечение проектов в области содействия добровольчества и благотворительности</t>
  </si>
  <si>
    <t>Оказание финансовой поддержки общественным организациям ветеранов Великой Отечественной войны, ветеранов-нефтяников, инвалидов, старожилов. Организация мероприятий для ветеранов (пенсионеров) войны и труда, Вооруженных сил, правоохранительных органов, ветеранов-нефтяников, инвалидов, старожилов, иных социально незащищенных категорий граждан</t>
  </si>
  <si>
    <t>Итого по Основное мероприятие "Создание условий для развития гражданских инициатив"</t>
  </si>
  <si>
    <t>Развитие добровольческого (волонтерского) движения</t>
  </si>
  <si>
    <t>Мероприятия по вовлечению в творческую деятельность молодежи</t>
  </si>
  <si>
    <t>Итого по Основное мероприятие "Организация выпуска периодического печатного издания - газеты "Наш район"</t>
  </si>
  <si>
    <t>Организация выпуска периодического печатного издания – газеты "Наш район"</t>
  </si>
  <si>
    <t>Обеспечение бесплатной подписки на газету «Наш район» для жителей Ханты-Мансийского района, относящихся к льготным категориям населения</t>
  </si>
  <si>
    <t>2.3</t>
  </si>
  <si>
    <t>2.5</t>
  </si>
  <si>
    <t>2.8</t>
  </si>
  <si>
    <t>2.7</t>
  </si>
  <si>
    <t>Предоставление меры социальной поддержкм в виде единовременной денежной выплаты отдельной категории граждан</t>
  </si>
  <si>
    <t>% исполнения</t>
  </si>
  <si>
    <t>Отчет
о ходе реализации муниципальной программы и использования
финансовых средств за 2023 год</t>
  </si>
  <si>
    <t>Наименование программы: «Развитие гражданского общества Ханты-Мансийского района», утвержденная постановлением администрации Ханты-Мансийского района от 14.12.2021 № 335</t>
  </si>
  <si>
    <r>
      <t>утверждено
в бюджете района на 20</t>
    </r>
    <r>
      <rPr>
        <u val="single"/>
        <sz val="11"/>
        <rFont val="Times New Roman"/>
        <family val="1"/>
      </rPr>
      <t>23</t>
    </r>
    <r>
      <rPr>
        <sz val="11"/>
        <rFont val="Times New Roman"/>
        <family val="1"/>
      </rPr>
      <t xml:space="preserve"> год</t>
    </r>
  </si>
  <si>
    <t>мероприятие "Развитие гражданского общества сельского поселения Селиярово" Финасовые средства ООО "РН-Юганскнефтегаз"</t>
  </si>
  <si>
    <t>Субсидия направлена на реализацию проекта «МОСТЫ над рекой ЖИЗНИ»</t>
  </si>
  <si>
    <t xml:space="preserve"> Субсидия направлена на проведение фестиваля "Я радость нахожу в друзьях"</t>
  </si>
  <si>
    <t>Субсидия направлена на проведение районного фестиваля Скандинавской ходьбы</t>
  </si>
  <si>
    <t>управление по культуре, спорту и социальной политике</t>
  </si>
  <si>
    <t xml:space="preserve"> АСП Селиярово</t>
  </si>
  <si>
    <t>2.9.</t>
  </si>
  <si>
    <t>администрация Ханты-Мансийского района</t>
  </si>
  <si>
    <t>редакция газеты "Наш район"</t>
  </si>
  <si>
    <t>Средства направлены на выплату заработной платы, налогов, услуги связи, транспортные услуги, прочие услуги</t>
  </si>
  <si>
    <t>предоставлена субсидия Местной религиозной организации православный Приход храма Успения Пресвятой Богородицы сельского поселения Селиярово на содержание объекта культурного наследия регионального значения «Деревянная церковь (сельский клуб)» начало 19 века, и поддержание его в надлежащем техническом состоянии».</t>
  </si>
  <si>
    <t>Проведены мероприятия в рамках месячника, посвященных Дню Победы в первичных ветеранских организациях поселений Ханты-Мансийского района</t>
  </si>
  <si>
    <t>Субсидия на проведение проектов районного уровня в области содействия добровольчества и благотворительности - Слет добровольцев Ханты-Мансийского района "Добро как образ жизни"</t>
  </si>
  <si>
    <t>Грант главы Ханты- Мансийского района в форме субсидии на реализацию социально значимых проектов, направленных на развитие гражданского общества, преодоление существующих социальных проблем и содействие позитивным изменениям в Ханты-Мансийском районе</t>
  </si>
  <si>
    <t xml:space="preserve">Грант главы Ханты-Мансийского района в форме субсидии. «Мастерская «Национальные мотивы», направленного на развитие традиционной хозяйственной деятельности коренных малочисленных народов Севера, Автономной некоммерческой организации «Центр сохранения традиционной культуры народов ханты «Увас хот» (Северный дом)». «Обласок», направленного на развитие традиционной хозяйственной деятельности коренных малочисленных народов Севера, Автономной некоммерческой организации «Этнокультурный центр «Мосум корт» (Назымская деревня)» </t>
  </si>
  <si>
    <t>Субсидия направлена на проведение добровольческой акции Ханты-Мансийского района «Забота», посвященной 100-летнему юбилею Ханты-Мансийского района, на реализацию проекта «Свое родное»</t>
  </si>
  <si>
    <t xml:space="preserve">Денежные средства направлены на проведение Молодежного форума Ханты-Мансийского района, а также на поставку товаров для награждения участников муниципального этапа научной конференции молодых исследователей "Шаг в будущее" </t>
  </si>
  <si>
    <t>Мероприятие реализовано</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</si>
</sst>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_ ;\-#,##0\ "/>
    <numFmt numFmtId="176" formatCode="#,##0.0"/>
    <numFmt numFmtId="177" formatCode="#,##0.0_ ;\-#,##0.0\ "/>
    <numFmt numFmtId="178" formatCode="_-* #,##0.0_р_._-;\-* #,##0.0_р_._-;_-* &quot;-&quot;??_р_._-;_-@_-"/>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_ ;\-#,##0.000\ "/>
    <numFmt numFmtId="184" formatCode="#,##0.000"/>
    <numFmt numFmtId="185" formatCode="#,##0.00_ ;\-#,##0.00\ "/>
    <numFmt numFmtId="186" formatCode="#,##0.0000_ ;\-#,##0.0000\ "/>
    <numFmt numFmtId="187" formatCode="#,##0.00&quot;р.&quot;"/>
    <numFmt numFmtId="188" formatCode="[$-FC19]d\ mmmm\ yyyy\ &quot;г.&quot;"/>
    <numFmt numFmtId="189" formatCode="000000"/>
    <numFmt numFmtId="190" formatCode="0.0%"/>
    <numFmt numFmtId="191" formatCode="0.000"/>
    <numFmt numFmtId="192" formatCode="0000"/>
    <numFmt numFmtId="193" formatCode="000"/>
    <numFmt numFmtId="194" formatCode="000\.00\.000\.0"/>
  </numFmts>
  <fonts count="57">
    <font>
      <sz val="11"/>
      <color theme="1"/>
      <name val="Calibri"/>
      <family val="2"/>
    </font>
    <font>
      <sz val="11"/>
      <color indexed="8"/>
      <name val="Calibri"/>
      <family val="2"/>
    </font>
    <font>
      <b/>
      <sz val="10"/>
      <name val="Times New Roman"/>
      <family val="1"/>
    </font>
    <font>
      <i/>
      <sz val="10"/>
      <name val="Times New Roman"/>
      <family val="1"/>
    </font>
    <font>
      <sz val="10"/>
      <name val="Times New Roman"/>
      <family val="1"/>
    </font>
    <font>
      <sz val="10"/>
      <color indexed="8"/>
      <name val="Times New Roman"/>
      <family val="1"/>
    </font>
    <font>
      <b/>
      <sz val="10"/>
      <color indexed="8"/>
      <name val="Times New Roman"/>
      <family val="1"/>
    </font>
    <font>
      <sz val="11"/>
      <name val="Times New Roman"/>
      <family val="1"/>
    </font>
    <font>
      <vertAlign val="subscript"/>
      <sz val="10"/>
      <color indexed="8"/>
      <name val="Times New Roman"/>
      <family val="1"/>
    </font>
    <font>
      <b/>
      <vertAlign val="subscript"/>
      <sz val="10"/>
      <color indexed="8"/>
      <name val="Times New Roman"/>
      <family val="1"/>
    </font>
    <font>
      <vertAlign val="subscript"/>
      <sz val="10"/>
      <name val="Times New Roman"/>
      <family val="1"/>
    </font>
    <font>
      <sz val="8"/>
      <name val="Times New Roman"/>
      <family val="1"/>
    </font>
    <font>
      <b/>
      <sz val="8"/>
      <name val="Aharoni"/>
      <family val="0"/>
    </font>
    <font>
      <sz val="8.3"/>
      <name val="Times New Roman"/>
      <family val="1"/>
    </font>
    <font>
      <u val="single"/>
      <sz val="11"/>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thin"/>
      <top/>
      <bottom style="thin"/>
    </border>
    <border>
      <left style="thin"/>
      <right/>
      <top style="thin"/>
      <bottom style="thin"/>
    </border>
    <border>
      <left style="thin"/>
      <right style="thin"/>
      <top/>
      <bottom style="thin"/>
    </border>
    <border>
      <left/>
      <right/>
      <top/>
      <bottom style="thin"/>
    </border>
    <border>
      <left/>
      <right/>
      <top style="thin"/>
      <bottom style="thin"/>
    </border>
    <border>
      <left style="thin"/>
      <right style="thin"/>
      <top/>
      <bottom/>
    </border>
    <border>
      <left style="thin"/>
      <right/>
      <top/>
      <bottom/>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32" borderId="0" applyNumberFormat="0" applyBorder="0" applyAlignment="0" applyProtection="0"/>
  </cellStyleXfs>
  <cellXfs count="186">
    <xf numFmtId="0" fontId="0" fillId="0" borderId="0" xfId="0" applyFont="1" applyAlignment="1">
      <alignment/>
    </xf>
    <xf numFmtId="0" fontId="54" fillId="0" borderId="0" xfId="0" applyFont="1" applyAlignment="1" applyProtection="1">
      <alignment vertical="center"/>
      <protection hidden="1"/>
    </xf>
    <xf numFmtId="174" fontId="55" fillId="0" borderId="10" xfId="0" applyNumberFormat="1" applyFont="1" applyBorder="1" applyAlignment="1" applyProtection="1">
      <alignment horizontal="center" vertical="top" wrapText="1"/>
      <protection hidden="1"/>
    </xf>
    <xf numFmtId="174" fontId="55" fillId="2" borderId="10" xfId="0" applyNumberFormat="1" applyFont="1" applyFill="1" applyBorder="1" applyAlignment="1" applyProtection="1">
      <alignment horizontal="center" vertical="top" wrapText="1"/>
      <protection hidden="1"/>
    </xf>
    <xf numFmtId="174" fontId="2" fillId="0" borderId="10" xfId="0" applyNumberFormat="1" applyFont="1" applyFill="1" applyBorder="1" applyAlignment="1" applyProtection="1">
      <alignment horizontal="left" vertical="center" wrapText="1"/>
      <protection hidden="1"/>
    </xf>
    <xf numFmtId="174" fontId="3" fillId="0" borderId="10" xfId="0" applyNumberFormat="1" applyFont="1" applyFill="1" applyBorder="1" applyAlignment="1" applyProtection="1">
      <alignment horizontal="left" vertical="center" wrapText="1"/>
      <protection hidden="1"/>
    </xf>
    <xf numFmtId="174" fontId="55" fillId="0" borderId="0" xfId="0" applyNumberFormat="1" applyFont="1" applyAlignment="1" applyProtection="1">
      <alignment vertical="center"/>
      <protection hidden="1"/>
    </xf>
    <xf numFmtId="174" fontId="55" fillId="2" borderId="0" xfId="0" applyNumberFormat="1" applyFont="1" applyFill="1" applyAlignment="1" applyProtection="1">
      <alignment vertical="center"/>
      <protection hidden="1"/>
    </xf>
    <xf numFmtId="174" fontId="4" fillId="0" borderId="10" xfId="0" applyNumberFormat="1" applyFont="1" applyFill="1" applyBorder="1" applyAlignment="1" applyProtection="1">
      <alignment horizontal="left" vertical="center" wrapText="1"/>
      <protection hidden="1"/>
    </xf>
    <xf numFmtId="174" fontId="55" fillId="0" borderId="11" xfId="0" applyNumberFormat="1" applyFont="1" applyBorder="1" applyAlignment="1" applyProtection="1">
      <alignment vertical="center"/>
      <protection hidden="1"/>
    </xf>
    <xf numFmtId="174" fontId="55" fillId="0" borderId="12" xfId="0" applyNumberFormat="1" applyFont="1" applyBorder="1" applyAlignment="1" applyProtection="1">
      <alignment horizontal="center" vertical="top" wrapText="1"/>
      <protection hidden="1"/>
    </xf>
    <xf numFmtId="174" fontId="55" fillId="0" borderId="11" xfId="0" applyNumberFormat="1" applyFont="1" applyBorder="1" applyAlignment="1" applyProtection="1">
      <alignment horizontal="center" vertical="top" wrapText="1"/>
      <protection hidden="1"/>
    </xf>
    <xf numFmtId="0" fontId="5" fillId="0" borderId="0" xfId="0" applyFont="1" applyAlignment="1">
      <alignment/>
    </xf>
    <xf numFmtId="0" fontId="5" fillId="0" borderId="10" xfId="0" applyFont="1" applyBorder="1" applyAlignment="1">
      <alignment horizontal="center" vertical="center" wrapText="1"/>
    </xf>
    <xf numFmtId="0" fontId="6" fillId="0" borderId="10" xfId="0" applyFont="1" applyBorder="1" applyAlignment="1">
      <alignment horizontal="left" vertical="top" wrapText="1"/>
    </xf>
    <xf numFmtId="4" fontId="6" fillId="0" borderId="10"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0" fontId="5" fillId="0" borderId="10" xfId="0" applyFont="1" applyBorder="1" applyAlignment="1">
      <alignment horizontal="left" vertical="top" wrapText="1"/>
    </xf>
    <xf numFmtId="4" fontId="5"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3"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9" fontId="5"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4" fillId="0" borderId="10" xfId="0" applyFont="1" applyBorder="1" applyAlignment="1">
      <alignment horizontal="left" vertical="top" wrapText="1"/>
    </xf>
    <xf numFmtId="4" fontId="4" fillId="0" borderId="10" xfId="0" applyNumberFormat="1" applyFont="1" applyBorder="1" applyAlignment="1">
      <alignment horizontal="right" vertical="center" wrapText="1"/>
    </xf>
    <xf numFmtId="3" fontId="4" fillId="0" borderId="10" xfId="0" applyNumberFormat="1" applyFont="1" applyBorder="1" applyAlignment="1">
      <alignment horizontal="right" vertical="center" wrapText="1"/>
    </xf>
    <xf numFmtId="0" fontId="6" fillId="0" borderId="13" xfId="0" applyFont="1" applyBorder="1" applyAlignment="1">
      <alignment vertical="top" wrapText="1"/>
    </xf>
    <xf numFmtId="0" fontId="5" fillId="0" borderId="0" xfId="0" applyFont="1" applyAlignment="1">
      <alignment wrapText="1"/>
    </xf>
    <xf numFmtId="174" fontId="55" fillId="0" borderId="11" xfId="0" applyNumberFormat="1" applyFont="1" applyBorder="1" applyAlignment="1" applyProtection="1">
      <alignment horizontal="center" vertical="top" wrapText="1"/>
      <protection hidden="1"/>
    </xf>
    <xf numFmtId="0" fontId="4" fillId="0" borderId="10" xfId="0" applyFont="1" applyFill="1" applyBorder="1" applyAlignment="1">
      <alignment horizontal="center" vertical="center" wrapText="1"/>
    </xf>
    <xf numFmtId="177" fontId="4" fillId="0" borderId="10" xfId="61" applyNumberFormat="1" applyFont="1" applyFill="1" applyBorder="1" applyAlignment="1">
      <alignment horizontal="right" vertical="center" wrapText="1"/>
    </xf>
    <xf numFmtId="0" fontId="2" fillId="0" borderId="10" xfId="0" applyFont="1" applyFill="1" applyBorder="1" applyAlignment="1" applyProtection="1">
      <alignment vertical="top"/>
      <protection locked="0"/>
    </xf>
    <xf numFmtId="0" fontId="2" fillId="0" borderId="14"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4" fillId="0" borderId="0" xfId="0" applyFont="1" applyAlignment="1">
      <alignment horizontal="right"/>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Fill="1" applyAlignment="1">
      <alignment/>
    </xf>
    <xf numFmtId="0" fontId="7" fillId="0" borderId="0" xfId="0" applyFont="1" applyFill="1" applyAlignment="1">
      <alignment vertical="center"/>
    </xf>
    <xf numFmtId="184" fontId="7" fillId="0" borderId="0" xfId="0" applyNumberFormat="1" applyFont="1" applyFill="1" applyAlignment="1">
      <alignment vertical="center"/>
    </xf>
    <xf numFmtId="0" fontId="11" fillId="0" borderId="0" xfId="0" applyFont="1" applyFill="1" applyAlignment="1">
      <alignment/>
    </xf>
    <xf numFmtId="0" fontId="11" fillId="0" borderId="0" xfId="0" applyFont="1" applyFill="1" applyAlignment="1">
      <alignment vertical="center"/>
    </xf>
    <xf numFmtId="184" fontId="11" fillId="0" borderId="0" xfId="0" applyNumberFormat="1" applyFont="1" applyFill="1" applyAlignment="1">
      <alignment vertical="center"/>
    </xf>
    <xf numFmtId="0" fontId="4" fillId="0" borderId="0" xfId="0" applyFont="1" applyAlignment="1">
      <alignment horizontal="center"/>
    </xf>
    <xf numFmtId="0" fontId="4" fillId="0" borderId="0" xfId="0" applyFont="1" applyBorder="1" applyAlignment="1">
      <alignment horizontal="center"/>
    </xf>
    <xf numFmtId="0" fontId="2" fillId="0" borderId="15" xfId="0" applyFont="1" applyBorder="1" applyAlignment="1">
      <alignment/>
    </xf>
    <xf numFmtId="0" fontId="4" fillId="0" borderId="15" xfId="0" applyFont="1" applyBorder="1" applyAlignment="1">
      <alignment horizontal="center"/>
    </xf>
    <xf numFmtId="0" fontId="4" fillId="0" borderId="14" xfId="0" applyFont="1" applyFill="1" applyBorder="1" applyAlignment="1">
      <alignment horizontal="center" vertical="center" wrapText="1"/>
    </xf>
    <xf numFmtId="0" fontId="4" fillId="0" borderId="0" xfId="0" applyFont="1" applyBorder="1" applyAlignment="1">
      <alignment horizontal="center" vertical="center"/>
    </xf>
    <xf numFmtId="0" fontId="2" fillId="0" borderId="13" xfId="0" applyFont="1" applyBorder="1" applyAlignment="1">
      <alignment vertical="top"/>
    </xf>
    <xf numFmtId="0" fontId="2" fillId="0" borderId="16" xfId="0" applyFont="1" applyBorder="1" applyAlignment="1">
      <alignment vertical="top" wrapText="1"/>
    </xf>
    <xf numFmtId="0" fontId="4" fillId="0" borderId="12" xfId="0" applyFont="1" applyBorder="1" applyAlignment="1">
      <alignment horizontal="center"/>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2" fillId="0" borderId="16" xfId="0" applyFont="1" applyFill="1" applyBorder="1" applyAlignment="1">
      <alignment vertical="top"/>
    </xf>
    <xf numFmtId="177" fontId="11" fillId="0" borderId="10" xfId="61" applyNumberFormat="1" applyFont="1" applyFill="1" applyBorder="1" applyAlignment="1">
      <alignment horizontal="center" vertical="center" wrapText="1"/>
    </xf>
    <xf numFmtId="0" fontId="11" fillId="33" borderId="0" xfId="53" applyFont="1" applyFill="1" applyBorder="1" applyAlignment="1">
      <alignment horizontal="center" vertical="center" wrapText="1"/>
      <protection/>
    </xf>
    <xf numFmtId="0" fontId="11" fillId="33" borderId="10" xfId="0" applyFont="1" applyFill="1" applyBorder="1" applyAlignment="1">
      <alignment horizontal="center" vertical="center"/>
    </xf>
    <xf numFmtId="0" fontId="11" fillId="33" borderId="10" xfId="53" applyFont="1" applyFill="1" applyBorder="1" applyAlignment="1">
      <alignment horizontal="center" vertical="center" wrapText="1"/>
      <protection/>
    </xf>
    <xf numFmtId="0" fontId="12" fillId="33" borderId="10" xfId="53" applyFont="1" applyFill="1" applyBorder="1" applyAlignment="1">
      <alignment horizontal="center" vertical="center" wrapText="1"/>
      <protection/>
    </xf>
    <xf numFmtId="0" fontId="4" fillId="33" borderId="10" xfId="0" applyFont="1" applyFill="1" applyBorder="1" applyAlignment="1">
      <alignment horizontal="center" vertical="top" wrapText="1"/>
    </xf>
    <xf numFmtId="0" fontId="4" fillId="33" borderId="0" xfId="0" applyFont="1" applyFill="1" applyBorder="1" applyAlignment="1">
      <alignment horizontal="center"/>
    </xf>
    <xf numFmtId="0" fontId="11" fillId="33" borderId="0" xfId="0" applyFont="1" applyFill="1" applyAlignment="1">
      <alignment horizontal="center" vertical="center"/>
    </xf>
    <xf numFmtId="0" fontId="4" fillId="0" borderId="10" xfId="0" applyFont="1" applyFill="1" applyBorder="1" applyAlignment="1">
      <alignment horizontal="left" vertical="top"/>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top" wrapText="1"/>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4" fillId="0" borderId="19" xfId="0" applyFont="1" applyFill="1" applyBorder="1" applyAlignment="1">
      <alignment horizontal="center" vertical="top" wrapText="1"/>
    </xf>
    <xf numFmtId="0" fontId="11" fillId="0" borderId="19"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Alignment="1">
      <alignment horizontal="center" vertical="center" wrapText="1"/>
    </xf>
    <xf numFmtId="0" fontId="11" fillId="33" borderId="13" xfId="0" applyFont="1" applyFill="1" applyBorder="1" applyAlignment="1">
      <alignment horizontal="center" vertical="center" wrapText="1"/>
    </xf>
    <xf numFmtId="176" fontId="11" fillId="0" borderId="10" xfId="0" applyNumberFormat="1" applyFont="1" applyBorder="1" applyAlignment="1">
      <alignment horizontal="center" vertical="center" wrapText="1"/>
    </xf>
    <xf numFmtId="0" fontId="4" fillId="0" borderId="0" xfId="0" applyFont="1" applyFill="1" applyAlignment="1">
      <alignment horizontal="center"/>
    </xf>
    <xf numFmtId="0" fontId="11" fillId="0" borderId="10" xfId="0" applyFont="1" applyFill="1" applyBorder="1" applyAlignment="1">
      <alignment vertical="center" wrapText="1"/>
    </xf>
    <xf numFmtId="0" fontId="13" fillId="0" borderId="0" xfId="0" applyFont="1" applyAlignment="1">
      <alignment horizontal="center" vertical="center" wrapText="1"/>
    </xf>
    <xf numFmtId="0" fontId="55" fillId="0" borderId="19" xfId="0" applyFont="1" applyFill="1" applyBorder="1" applyAlignment="1">
      <alignment horizontal="center" wrapText="1"/>
    </xf>
    <xf numFmtId="0" fontId="54" fillId="0" borderId="0" xfId="0" applyFont="1" applyFill="1" applyAlignment="1">
      <alignment vertical="center"/>
    </xf>
    <xf numFmtId="0" fontId="54" fillId="0" borderId="0" xfId="0" applyFont="1" applyFill="1" applyAlignment="1">
      <alignment horizontal="center" vertical="center"/>
    </xf>
    <xf numFmtId="0" fontId="7" fillId="0" borderId="0" xfId="0" applyFont="1" applyFill="1" applyAlignment="1">
      <alignment horizontal="center" vertical="center"/>
    </xf>
    <xf numFmtId="0" fontId="54" fillId="0" borderId="0" xfId="0" applyFont="1" applyFill="1" applyAlignment="1">
      <alignment horizontal="left" vertical="center"/>
    </xf>
    <xf numFmtId="0" fontId="7" fillId="0" borderId="10" xfId="0" applyFont="1" applyFill="1" applyBorder="1" applyAlignment="1">
      <alignment horizontal="center" vertical="center" wrapText="1"/>
    </xf>
    <xf numFmtId="0" fontId="54"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xf>
    <xf numFmtId="176"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center" vertical="center" wrapText="1"/>
    </xf>
    <xf numFmtId="174"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top" wrapText="1"/>
    </xf>
    <xf numFmtId="0" fontId="54" fillId="0" borderId="0" xfId="0" applyFont="1" applyFill="1" applyAlignment="1">
      <alignment vertical="top" wrapText="1"/>
    </xf>
    <xf numFmtId="176" fontId="7" fillId="0" borderId="10" xfId="61" applyNumberFormat="1" applyFont="1" applyFill="1" applyBorder="1" applyAlignment="1">
      <alignment horizontal="center" vertical="center" wrapText="1"/>
    </xf>
    <xf numFmtId="4" fontId="7" fillId="0" borderId="10" xfId="61"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174" fontId="55" fillId="2" borderId="13" xfId="0" applyNumberFormat="1" applyFont="1" applyFill="1" applyBorder="1" applyAlignment="1" applyProtection="1">
      <alignment horizontal="center" vertical="top" wrapText="1"/>
      <protection hidden="1"/>
    </xf>
    <xf numFmtId="174" fontId="55" fillId="2" borderId="16" xfId="0" applyNumberFormat="1" applyFont="1" applyFill="1" applyBorder="1" applyAlignment="1" applyProtection="1">
      <alignment horizontal="center" vertical="top" wrapText="1"/>
      <protection hidden="1"/>
    </xf>
    <xf numFmtId="174" fontId="55" fillId="2" borderId="11" xfId="0" applyNumberFormat="1" applyFont="1" applyFill="1" applyBorder="1" applyAlignment="1" applyProtection="1">
      <alignment horizontal="center" vertical="top" wrapText="1"/>
      <protection hidden="1"/>
    </xf>
    <xf numFmtId="174" fontId="55" fillId="0" borderId="13" xfId="0" applyNumberFormat="1" applyFont="1" applyBorder="1" applyAlignment="1" applyProtection="1">
      <alignment horizontal="center" vertical="top" wrapText="1"/>
      <protection hidden="1"/>
    </xf>
    <xf numFmtId="174" fontId="55" fillId="0" borderId="16" xfId="0" applyNumberFormat="1" applyFont="1" applyBorder="1" applyAlignment="1" applyProtection="1">
      <alignment horizontal="center" vertical="top" wrapText="1"/>
      <protection hidden="1"/>
    </xf>
    <xf numFmtId="174" fontId="55" fillId="0" borderId="11" xfId="0" applyNumberFormat="1" applyFont="1" applyBorder="1" applyAlignment="1" applyProtection="1">
      <alignment horizontal="center" vertical="top" wrapText="1"/>
      <protection hidden="1"/>
    </xf>
    <xf numFmtId="174" fontId="55" fillId="0" borderId="10" xfId="0" applyNumberFormat="1" applyFont="1" applyBorder="1" applyAlignment="1" applyProtection="1">
      <alignment vertical="center"/>
      <protection hidden="1"/>
    </xf>
    <xf numFmtId="174" fontId="55" fillId="0" borderId="10" xfId="0" applyNumberFormat="1" applyFont="1" applyBorder="1" applyAlignment="1">
      <alignment vertical="center"/>
    </xf>
    <xf numFmtId="174" fontId="55" fillId="0" borderId="10" xfId="0" applyNumberFormat="1" applyFont="1" applyBorder="1" applyAlignment="1" applyProtection="1">
      <alignment vertical="center" wrapText="1"/>
      <protection hidden="1"/>
    </xf>
    <xf numFmtId="0" fontId="6" fillId="0" borderId="0" xfId="0" applyFont="1" applyAlignment="1">
      <alignment horizontal="center" vertical="center" wrapText="1"/>
    </xf>
    <xf numFmtId="0" fontId="6" fillId="0" borderId="0" xfId="0" applyFont="1" applyAlignment="1">
      <alignment horizontal="left" vertical="top" wrapText="1"/>
    </xf>
    <xf numFmtId="0" fontId="5" fillId="0" borderId="0" xfId="0" applyFont="1" applyAlignment="1">
      <alignment horizontal="left" vertical="top" wrapText="1"/>
    </xf>
    <xf numFmtId="0" fontId="4" fillId="0" borderId="10" xfId="0" applyFont="1" applyFill="1" applyBorder="1" applyAlignment="1">
      <alignment horizontal="center" vertical="top"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4" fillId="33" borderId="19"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14" xfId="0" applyFont="1" applyFill="1" applyBorder="1" applyAlignment="1">
      <alignment horizontal="center" vertical="top" wrapText="1"/>
    </xf>
    <xf numFmtId="0" fontId="4" fillId="0" borderId="10" xfId="0" applyFont="1" applyFill="1" applyBorder="1" applyAlignment="1">
      <alignment horizontal="left" vertical="top" wrapText="1"/>
    </xf>
    <xf numFmtId="0" fontId="4" fillId="33" borderId="10" xfId="0" applyFont="1" applyFill="1" applyBorder="1" applyAlignment="1">
      <alignment horizontal="center" vertical="top" wrapText="1"/>
    </xf>
    <xf numFmtId="0" fontId="4" fillId="33"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4" fillId="0" borderId="19"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4" xfId="0" applyFont="1" applyBorder="1" applyAlignment="1">
      <alignment horizontal="center" vertical="center" wrapText="1"/>
    </xf>
    <xf numFmtId="0" fontId="4" fillId="0" borderId="19" xfId="0" applyFont="1" applyFill="1" applyBorder="1" applyAlignment="1">
      <alignment horizontal="left" vertical="top" wrapText="1"/>
    </xf>
    <xf numFmtId="0" fontId="4" fillId="0" borderId="14" xfId="0" applyFont="1" applyFill="1" applyBorder="1" applyAlignment="1">
      <alignment horizontal="left" vertical="top" wrapText="1"/>
    </xf>
    <xf numFmtId="16" fontId="4" fillId="0" borderId="19" xfId="0" applyNumberFormat="1" applyFont="1" applyFill="1" applyBorder="1" applyAlignment="1">
      <alignment horizontal="center" vertical="top" wrapText="1"/>
    </xf>
    <xf numFmtId="16" fontId="4" fillId="0" borderId="14" xfId="0" applyNumberFormat="1" applyFont="1" applyFill="1" applyBorder="1" applyAlignment="1">
      <alignment horizontal="center" vertical="top" wrapText="1"/>
    </xf>
    <xf numFmtId="0" fontId="2" fillId="0" borderId="0" xfId="0" applyFont="1" applyBorder="1" applyAlignment="1">
      <alignment horizontal="left" vertical="top"/>
    </xf>
    <xf numFmtId="0" fontId="11" fillId="0" borderId="1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4" fillId="0" borderId="0" xfId="0" applyFont="1" applyFill="1" applyAlignment="1">
      <alignment horizontal="left"/>
    </xf>
    <xf numFmtId="0" fontId="11" fillId="0" borderId="0" xfId="0" applyFont="1" applyFill="1" applyAlignment="1">
      <alignment horizontal="left" vertical="center" wrapText="1"/>
    </xf>
    <xf numFmtId="0" fontId="11" fillId="33" borderId="13"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 xfId="0" applyFont="1" applyFill="1" applyBorder="1" applyAlignment="1">
      <alignment horizontal="center" vertical="center" wrapText="1"/>
    </xf>
    <xf numFmtId="49" fontId="7" fillId="0" borderId="19"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0" fontId="54" fillId="0" borderId="19" xfId="0" applyFont="1" applyFill="1" applyBorder="1" applyAlignment="1">
      <alignment horizontal="left" vertical="top" wrapText="1"/>
    </xf>
    <xf numFmtId="0" fontId="54" fillId="0" borderId="14" xfId="0" applyFont="1" applyFill="1" applyBorder="1" applyAlignment="1">
      <alignment horizontal="left" vertical="top" wrapText="1"/>
    </xf>
    <xf numFmtId="0" fontId="54" fillId="0" borderId="19" xfId="0" applyFont="1" applyFill="1" applyBorder="1" applyAlignment="1">
      <alignment vertical="center" wrapText="1"/>
    </xf>
    <xf numFmtId="0" fontId="54" fillId="0" borderId="14" xfId="0" applyFont="1" applyFill="1" applyBorder="1" applyAlignment="1">
      <alignment vertical="center" wrapText="1"/>
    </xf>
    <xf numFmtId="49" fontId="7" fillId="0" borderId="10" xfId="0" applyNumberFormat="1" applyFont="1" applyFill="1" applyBorder="1" applyAlignment="1">
      <alignment horizontal="center" vertical="center"/>
    </xf>
    <xf numFmtId="0" fontId="54" fillId="0" borderId="19"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14"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left" vertical="center"/>
    </xf>
    <xf numFmtId="0" fontId="54" fillId="0" borderId="19" xfId="0" applyFont="1" applyFill="1" applyBorder="1" applyAlignment="1">
      <alignment horizontal="center" vertical="top" wrapText="1"/>
    </xf>
    <xf numFmtId="0" fontId="54" fillId="0" borderId="17" xfId="0" applyFont="1" applyFill="1" applyBorder="1" applyAlignment="1">
      <alignment horizontal="center" vertical="top" wrapText="1"/>
    </xf>
    <xf numFmtId="0" fontId="54" fillId="0" borderId="14" xfId="0" applyFont="1" applyFill="1" applyBorder="1" applyAlignment="1">
      <alignment horizontal="center" vertical="top" wrapText="1"/>
    </xf>
    <xf numFmtId="2" fontId="54" fillId="0" borderId="10" xfId="0" applyNumberFormat="1" applyFont="1" applyFill="1" applyBorder="1" applyAlignment="1">
      <alignment horizontal="left" vertical="top" wrapText="1"/>
    </xf>
    <xf numFmtId="0" fontId="7" fillId="0" borderId="19"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54" fillId="0" borderId="13" xfId="0" applyFont="1" applyFill="1" applyBorder="1" applyAlignment="1">
      <alignment horizontal="center" vertical="center"/>
    </xf>
    <xf numFmtId="0" fontId="54" fillId="0" borderId="11" xfId="0" applyFont="1" applyFill="1" applyBorder="1" applyAlignment="1">
      <alignment horizontal="center" vertical="center"/>
    </xf>
    <xf numFmtId="176" fontId="7" fillId="0" borderId="19"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6" fontId="7" fillId="0" borderId="20" xfId="0" applyNumberFormat="1" applyFont="1" applyFill="1" applyBorder="1" applyAlignment="1">
      <alignment horizontal="center" vertical="center" wrapText="1"/>
    </xf>
    <xf numFmtId="176" fontId="7" fillId="0" borderId="21" xfId="0" applyNumberFormat="1" applyFont="1" applyFill="1" applyBorder="1" applyAlignment="1">
      <alignment horizontal="center" vertical="center" wrapText="1"/>
    </xf>
    <xf numFmtId="176" fontId="7" fillId="0" borderId="18" xfId="0" applyNumberFormat="1" applyFont="1" applyFill="1" applyBorder="1" applyAlignment="1">
      <alignment horizontal="center" vertical="center" wrapText="1"/>
    </xf>
    <xf numFmtId="176" fontId="7" fillId="0" borderId="22" xfId="0" applyNumberFormat="1" applyFont="1" applyFill="1" applyBorder="1" applyAlignment="1">
      <alignment horizontal="center" vertical="center" wrapText="1"/>
    </xf>
    <xf numFmtId="0" fontId="54" fillId="0" borderId="19" xfId="0" applyFont="1" applyFill="1" applyBorder="1" applyAlignment="1">
      <alignment horizontal="left" vertical="center" wrapText="1"/>
    </xf>
    <xf numFmtId="0" fontId="54" fillId="0" borderId="14"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ill>
        <patternFill>
          <bgColor theme="4" tint="0.7999799847602844"/>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9"/>
  <sheetViews>
    <sheetView zoomScalePageLayoutView="0" workbookViewId="0" topLeftCell="A1">
      <selection activeCell="AM10" sqref="AM10"/>
    </sheetView>
  </sheetViews>
  <sheetFormatPr defaultColWidth="9.140625" defaultRowHeight="15"/>
  <cols>
    <col min="1" max="1" width="4.00390625" style="1" customWidth="1"/>
    <col min="2" max="2" width="24.7109375" style="1" customWidth="1"/>
    <col min="3" max="3" width="18.140625" style="1" customWidth="1"/>
    <col min="4" max="4" width="13.7109375" style="1" customWidth="1"/>
    <col min="5" max="5" width="11.8515625" style="1" customWidth="1"/>
    <col min="6" max="6" width="6.7109375" style="1" customWidth="1"/>
    <col min="7" max="8" width="9.140625" style="1" customWidth="1"/>
    <col min="9" max="16384" width="9.140625" style="1" customWidth="1"/>
  </cols>
  <sheetData>
    <row r="1" spans="1:48" ht="30.75" customHeight="1">
      <c r="A1" s="118" t="s">
        <v>39</v>
      </c>
      <c r="B1" s="119"/>
      <c r="C1" s="120" t="s">
        <v>40</v>
      </c>
      <c r="D1" s="115" t="s">
        <v>44</v>
      </c>
      <c r="E1" s="116"/>
      <c r="F1" s="117"/>
      <c r="G1" s="115" t="s">
        <v>17</v>
      </c>
      <c r="H1" s="116"/>
      <c r="I1" s="117"/>
      <c r="J1" s="115" t="s">
        <v>18</v>
      </c>
      <c r="K1" s="116"/>
      <c r="L1" s="117"/>
      <c r="M1" s="115" t="s">
        <v>22</v>
      </c>
      <c r="N1" s="116"/>
      <c r="O1" s="117"/>
      <c r="P1" s="112" t="s">
        <v>23</v>
      </c>
      <c r="Q1" s="114"/>
      <c r="R1" s="115" t="s">
        <v>24</v>
      </c>
      <c r="S1" s="116"/>
      <c r="T1" s="117"/>
      <c r="U1" s="115" t="s">
        <v>25</v>
      </c>
      <c r="V1" s="116"/>
      <c r="W1" s="117"/>
      <c r="X1" s="112" t="s">
        <v>26</v>
      </c>
      <c r="Y1" s="113"/>
      <c r="Z1" s="114"/>
      <c r="AA1" s="112" t="s">
        <v>27</v>
      </c>
      <c r="AB1" s="114"/>
      <c r="AC1" s="115" t="s">
        <v>28</v>
      </c>
      <c r="AD1" s="116"/>
      <c r="AE1" s="117"/>
      <c r="AF1" s="115" t="s">
        <v>29</v>
      </c>
      <c r="AG1" s="116"/>
      <c r="AH1" s="117"/>
      <c r="AI1" s="115" t="s">
        <v>30</v>
      </c>
      <c r="AJ1" s="116"/>
      <c r="AK1" s="117"/>
      <c r="AL1" s="112" t="s">
        <v>31</v>
      </c>
      <c r="AM1" s="114"/>
      <c r="AN1" s="115" t="s">
        <v>32</v>
      </c>
      <c r="AO1" s="116"/>
      <c r="AP1" s="117"/>
      <c r="AQ1" s="115" t="s">
        <v>33</v>
      </c>
      <c r="AR1" s="116"/>
      <c r="AS1" s="117"/>
      <c r="AT1" s="115" t="s">
        <v>34</v>
      </c>
      <c r="AU1" s="116"/>
      <c r="AV1" s="117"/>
    </row>
    <row r="2" spans="1:48" ht="39" customHeight="1">
      <c r="A2" s="119"/>
      <c r="B2" s="119"/>
      <c r="C2" s="120"/>
      <c r="D2" s="10" t="s">
        <v>47</v>
      </c>
      <c r="E2" s="10" t="s">
        <v>48</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15">
      <c r="A3" s="120" t="s">
        <v>82</v>
      </c>
      <c r="B3" s="120"/>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ht="15">
      <c r="A4" s="120"/>
      <c r="B4" s="120"/>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120"/>
      <c r="B5" s="120"/>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5.5">
      <c r="A6" s="120"/>
      <c r="B6" s="120"/>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ht="15">
      <c r="A7" s="120"/>
      <c r="B7" s="120"/>
      <c r="C7" s="8" t="s">
        <v>43</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5.5">
      <c r="A8" s="120"/>
      <c r="B8" s="120"/>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5.5">
      <c r="A9" s="120"/>
      <c r="B9" s="120"/>
      <c r="C9" s="8" t="s">
        <v>42</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sheetProtection/>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A1:B2"/>
    <mergeCell ref="C1:C2"/>
    <mergeCell ref="A3:B9"/>
    <mergeCell ref="D1:F1"/>
    <mergeCell ref="R1:T1"/>
    <mergeCell ref="U1:W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9"/>
  <sheetViews>
    <sheetView zoomScalePageLayoutView="0" workbookViewId="0" topLeftCell="A1">
      <selection activeCell="A3" sqref="A3:E3"/>
    </sheetView>
  </sheetViews>
  <sheetFormatPr defaultColWidth="9.140625" defaultRowHeight="15"/>
  <cols>
    <col min="1" max="1" width="48.8515625" style="0" customWidth="1"/>
    <col min="2" max="2" width="11.7109375" style="0" customWidth="1"/>
    <col min="3" max="3" width="13.7109375" style="0" customWidth="1"/>
    <col min="4" max="4" width="16.28125" style="0" customWidth="1"/>
    <col min="5" max="5" width="26.8515625" style="0" customWidth="1"/>
  </cols>
  <sheetData>
    <row r="1" spans="1:5" ht="15">
      <c r="A1" s="121" t="s">
        <v>57</v>
      </c>
      <c r="B1" s="121"/>
      <c r="C1" s="121"/>
      <c r="D1" s="121"/>
      <c r="E1" s="121"/>
    </row>
    <row r="2" spans="1:5" ht="15">
      <c r="A2" s="12"/>
      <c r="B2" s="12"/>
      <c r="C2" s="12"/>
      <c r="D2" s="12"/>
      <c r="E2" s="12"/>
    </row>
    <row r="3" spans="1:5" ht="15">
      <c r="A3" s="122" t="s">
        <v>129</v>
      </c>
      <c r="B3" s="122"/>
      <c r="C3" s="122"/>
      <c r="D3" s="122"/>
      <c r="E3" s="122"/>
    </row>
    <row r="4" spans="1:5" ht="45" customHeight="1">
      <c r="A4" s="13" t="s">
        <v>51</v>
      </c>
      <c r="B4" s="13" t="s">
        <v>58</v>
      </c>
      <c r="C4" s="13" t="s">
        <v>52</v>
      </c>
      <c r="D4" s="13" t="s">
        <v>53</v>
      </c>
      <c r="E4" s="13" t="s">
        <v>54</v>
      </c>
    </row>
    <row r="5" spans="1:5" ht="57.75" customHeight="1">
      <c r="A5" s="14" t="s">
        <v>59</v>
      </c>
      <c r="B5" s="15">
        <v>0.1</v>
      </c>
      <c r="C5" s="16">
        <f>SUM(D6:D7)</f>
        <v>0</v>
      </c>
      <c r="D5" s="15">
        <f aca="true" t="shared" si="0" ref="D5:D23">B5*C5</f>
        <v>0</v>
      </c>
      <c r="E5" s="14"/>
    </row>
    <row r="6" spans="1:5" ht="72.75" customHeight="1">
      <c r="A6" s="17" t="s">
        <v>60</v>
      </c>
      <c r="B6" s="18">
        <v>0.5</v>
      </c>
      <c r="C6" s="19"/>
      <c r="D6" s="18">
        <f t="shared" si="0"/>
        <v>0</v>
      </c>
      <c r="E6" s="17"/>
    </row>
    <row r="7" spans="1:5" ht="21" customHeight="1">
      <c r="A7" s="17" t="s">
        <v>61</v>
      </c>
      <c r="B7" s="18">
        <v>0.5</v>
      </c>
      <c r="C7" s="19"/>
      <c r="D7" s="18">
        <f t="shared" si="0"/>
        <v>0</v>
      </c>
      <c r="E7" s="17"/>
    </row>
    <row r="8" spans="1:5" ht="32.25" customHeight="1">
      <c r="A8" s="14" t="s">
        <v>62</v>
      </c>
      <c r="B8" s="15">
        <v>0.1</v>
      </c>
      <c r="C8" s="16">
        <f>SUM(D9:D10)</f>
        <v>0</v>
      </c>
      <c r="D8" s="15">
        <f t="shared" si="0"/>
        <v>0</v>
      </c>
      <c r="E8" s="14"/>
    </row>
    <row r="9" spans="1:5" ht="27">
      <c r="A9" s="17" t="s">
        <v>63</v>
      </c>
      <c r="B9" s="18">
        <v>0.5</v>
      </c>
      <c r="C9" s="19"/>
      <c r="D9" s="18">
        <f t="shared" si="0"/>
        <v>0</v>
      </c>
      <c r="E9" s="17"/>
    </row>
    <row r="10" spans="1:5" ht="27">
      <c r="A10" s="17" t="s">
        <v>64</v>
      </c>
      <c r="B10" s="18">
        <v>0.5</v>
      </c>
      <c r="C10" s="19"/>
      <c r="D10" s="18">
        <f t="shared" si="0"/>
        <v>0</v>
      </c>
      <c r="E10" s="17"/>
    </row>
    <row r="11" spans="1:5" ht="45.75" customHeight="1">
      <c r="A11" s="14" t="s">
        <v>65</v>
      </c>
      <c r="B11" s="15">
        <v>0.2</v>
      </c>
      <c r="C11" s="16">
        <f>SUM(D12:D13)</f>
        <v>0</v>
      </c>
      <c r="D11" s="15">
        <f t="shared" si="0"/>
        <v>0</v>
      </c>
      <c r="E11" s="14"/>
    </row>
    <row r="12" spans="1:5" ht="56.25" customHeight="1">
      <c r="A12" s="17" t="s">
        <v>66</v>
      </c>
      <c r="B12" s="18">
        <v>0.7</v>
      </c>
      <c r="C12" s="20"/>
      <c r="D12" s="21">
        <f t="shared" si="0"/>
        <v>0</v>
      </c>
      <c r="E12" s="22"/>
    </row>
    <row r="13" spans="1:5" ht="30.75" customHeight="1">
      <c r="A13" s="17" t="s">
        <v>67</v>
      </c>
      <c r="B13" s="18">
        <v>0.3</v>
      </c>
      <c r="C13" s="20"/>
      <c r="D13" s="21">
        <f t="shared" si="0"/>
        <v>0</v>
      </c>
      <c r="E13" s="23"/>
    </row>
    <row r="14" spans="1:5" ht="45" customHeight="1">
      <c r="A14" s="14" t="s">
        <v>68</v>
      </c>
      <c r="B14" s="15">
        <v>0.4</v>
      </c>
      <c r="C14" s="16">
        <f>SUM(D15:D16)</f>
        <v>0</v>
      </c>
      <c r="D14" s="15">
        <f t="shared" si="0"/>
        <v>0</v>
      </c>
      <c r="E14" s="14"/>
    </row>
    <row r="15" spans="1:5" ht="27">
      <c r="A15" s="24" t="s">
        <v>69</v>
      </c>
      <c r="B15" s="25">
        <v>0.5</v>
      </c>
      <c r="C15" s="26"/>
      <c r="D15" s="25">
        <f t="shared" si="0"/>
        <v>0</v>
      </c>
      <c r="E15" s="24"/>
    </row>
    <row r="16" spans="1:5" ht="27">
      <c r="A16" s="17" t="s">
        <v>70</v>
      </c>
      <c r="B16" s="18">
        <v>0.5</v>
      </c>
      <c r="C16" s="19"/>
      <c r="D16" s="18">
        <f t="shared" si="0"/>
        <v>0</v>
      </c>
      <c r="E16" s="17"/>
    </row>
    <row r="17" spans="1:5" ht="17.25" customHeight="1">
      <c r="A17" s="14" t="s">
        <v>71</v>
      </c>
      <c r="B17" s="15">
        <v>0.1</v>
      </c>
      <c r="C17" s="16">
        <f>SUM(D18)</f>
        <v>0</v>
      </c>
      <c r="D17" s="15">
        <f t="shared" si="0"/>
        <v>0</v>
      </c>
      <c r="E17" s="14"/>
    </row>
    <row r="18" spans="1:5" ht="15">
      <c r="A18" s="17" t="s">
        <v>72</v>
      </c>
      <c r="B18" s="18">
        <v>1</v>
      </c>
      <c r="C18" s="19"/>
      <c r="D18" s="18">
        <f t="shared" si="0"/>
        <v>0</v>
      </c>
      <c r="E18" s="17"/>
    </row>
    <row r="19" spans="1:5" ht="30.75" customHeight="1">
      <c r="A19" s="14" t="s">
        <v>73</v>
      </c>
      <c r="B19" s="15">
        <v>0.05</v>
      </c>
      <c r="C19" s="16">
        <f>SUM(D20:D21)</f>
        <v>0</v>
      </c>
      <c r="D19" s="15">
        <f t="shared" si="0"/>
        <v>0</v>
      </c>
      <c r="E19" s="14"/>
    </row>
    <row r="20" spans="1:5" ht="21.75" customHeight="1">
      <c r="A20" s="17" t="s">
        <v>74</v>
      </c>
      <c r="B20" s="18">
        <v>0.5</v>
      </c>
      <c r="C20" s="19"/>
      <c r="D20" s="18">
        <f t="shared" si="0"/>
        <v>0</v>
      </c>
      <c r="E20" s="17"/>
    </row>
    <row r="21" spans="1:5" ht="27">
      <c r="A21" s="17" t="s">
        <v>75</v>
      </c>
      <c r="B21" s="18">
        <v>0.5</v>
      </c>
      <c r="C21" s="19"/>
      <c r="D21" s="18">
        <f t="shared" si="0"/>
        <v>0</v>
      </c>
      <c r="E21" s="17"/>
    </row>
    <row r="22" spans="1:5" ht="33.75" customHeight="1">
      <c r="A22" s="14" t="s">
        <v>76</v>
      </c>
      <c r="B22" s="15">
        <v>0.05</v>
      </c>
      <c r="C22" s="16">
        <f>SUM(D23)</f>
        <v>0</v>
      </c>
      <c r="D22" s="15">
        <f t="shared" si="0"/>
        <v>0</v>
      </c>
      <c r="E22" s="14"/>
    </row>
    <row r="23" spans="1:5" ht="27">
      <c r="A23" s="17" t="s">
        <v>77</v>
      </c>
      <c r="B23" s="18">
        <v>1</v>
      </c>
      <c r="C23" s="19"/>
      <c r="D23" s="18">
        <f t="shared" si="0"/>
        <v>0</v>
      </c>
      <c r="E23" s="17"/>
    </row>
    <row r="24" spans="1:5" ht="15">
      <c r="A24" s="27" t="s">
        <v>55</v>
      </c>
      <c r="B24" s="18">
        <f>SUM(B5,B8,B11,B14,B17,B19,B22)</f>
        <v>1</v>
      </c>
      <c r="C24" s="18">
        <f>SUM(C5,C8,C11,C14,C17,C19,C22)</f>
        <v>0</v>
      </c>
      <c r="D24" s="18">
        <f>SUM(D5,D8,D11,D14,D17,D19,D22)</f>
        <v>0</v>
      </c>
      <c r="E24" s="14" t="s">
        <v>56</v>
      </c>
    </row>
    <row r="25" spans="1:5" ht="15">
      <c r="A25" s="28"/>
      <c r="B25" s="28"/>
      <c r="C25" s="28"/>
      <c r="D25" s="28"/>
      <c r="E25" s="28"/>
    </row>
    <row r="26" spans="1:5" ht="15">
      <c r="A26" s="123" t="s">
        <v>78</v>
      </c>
      <c r="B26" s="123"/>
      <c r="C26" s="123"/>
      <c r="D26" s="123"/>
      <c r="E26" s="123"/>
    </row>
    <row r="27" spans="1:5" ht="15">
      <c r="A27" s="28"/>
      <c r="B27" s="28"/>
      <c r="C27" s="28"/>
      <c r="D27" s="28"/>
      <c r="E27" s="28"/>
    </row>
    <row r="28" spans="1:5" ht="15">
      <c r="A28" s="123" t="s">
        <v>79</v>
      </c>
      <c r="B28" s="123"/>
      <c r="C28" s="123"/>
      <c r="D28" s="123"/>
      <c r="E28" s="123"/>
    </row>
    <row r="29" spans="1:5" ht="15">
      <c r="A29" s="123"/>
      <c r="B29" s="123"/>
      <c r="C29" s="123"/>
      <c r="D29" s="123"/>
      <c r="E29" s="123"/>
    </row>
  </sheetData>
  <sheetProtection/>
  <mergeCells count="5">
    <mergeCell ref="A1:E1"/>
    <mergeCell ref="A3:E3"/>
    <mergeCell ref="A26:E26"/>
    <mergeCell ref="A28:E28"/>
    <mergeCell ref="A29:E29"/>
  </mergeCells>
  <printOptions/>
  <pageMargins left="0.11811023622047245" right="0.31496062992125984" top="0.35433070866141736" bottom="0.15748031496062992"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3" ySplit="3" topLeftCell="D36" activePane="bottomRight" state="frozen"/>
      <selection pane="topLeft" activeCell="A1" sqref="A1"/>
      <selection pane="topRight" activeCell="C1" sqref="C1"/>
      <selection pane="bottomLeft" activeCell="A1" sqref="A1"/>
      <selection pane="bottomRight" activeCell="P3" sqref="P3:Q3"/>
    </sheetView>
  </sheetViews>
  <sheetFormatPr defaultColWidth="9.140625" defaultRowHeight="15"/>
  <cols>
    <col min="1" max="1" width="4.57421875" style="44" customWidth="1"/>
    <col min="2" max="2" width="42.57421875" style="44" customWidth="1"/>
    <col min="3" max="3" width="6.8515625" style="44" customWidth="1"/>
    <col min="4" max="15" width="9.57421875" style="44" customWidth="1"/>
    <col min="16" max="17" width="10.57421875" style="44" customWidth="1"/>
    <col min="18" max="29" width="0" style="45" hidden="1" customWidth="1"/>
    <col min="30" max="16384" width="9.140625" style="45" customWidth="1"/>
  </cols>
  <sheetData>
    <row r="1" ht="12.75">
      <c r="Q1" s="35" t="s">
        <v>50</v>
      </c>
    </row>
    <row r="2" spans="1:17" ht="12.75">
      <c r="A2" s="46" t="s">
        <v>81</v>
      </c>
      <c r="B2" s="47"/>
      <c r="C2" s="47"/>
      <c r="D2" s="47"/>
      <c r="E2" s="47"/>
      <c r="F2" s="47"/>
      <c r="G2" s="47"/>
      <c r="H2" s="47"/>
      <c r="I2" s="47"/>
      <c r="J2" s="47"/>
      <c r="K2" s="47"/>
      <c r="L2" s="47"/>
      <c r="M2" s="47"/>
      <c r="N2" s="47"/>
      <c r="O2" s="47"/>
      <c r="P2" s="47"/>
      <c r="Q2" s="47"/>
    </row>
    <row r="3" spans="1:29" s="49" customFormat="1" ht="53.25" customHeight="1">
      <c r="A3" s="37" t="s">
        <v>0</v>
      </c>
      <c r="B3" s="137" t="s">
        <v>45</v>
      </c>
      <c r="C3" s="137"/>
      <c r="D3" s="37" t="s">
        <v>17</v>
      </c>
      <c r="E3" s="48" t="s">
        <v>18</v>
      </c>
      <c r="F3" s="37" t="s">
        <v>22</v>
      </c>
      <c r="G3" s="48" t="s">
        <v>24</v>
      </c>
      <c r="H3" s="37" t="s">
        <v>25</v>
      </c>
      <c r="I3" s="48" t="s">
        <v>26</v>
      </c>
      <c r="J3" s="37" t="s">
        <v>28</v>
      </c>
      <c r="K3" s="48" t="s">
        <v>29</v>
      </c>
      <c r="L3" s="37" t="s">
        <v>30</v>
      </c>
      <c r="M3" s="48" t="s">
        <v>32</v>
      </c>
      <c r="N3" s="37" t="s">
        <v>33</v>
      </c>
      <c r="O3" s="48" t="s">
        <v>34</v>
      </c>
      <c r="P3" s="37" t="s">
        <v>80</v>
      </c>
      <c r="Q3" s="37" t="s">
        <v>49</v>
      </c>
      <c r="R3" s="36" t="s">
        <v>17</v>
      </c>
      <c r="S3" s="30" t="s">
        <v>18</v>
      </c>
      <c r="T3" s="36" t="s">
        <v>22</v>
      </c>
      <c r="U3" s="30" t="s">
        <v>24</v>
      </c>
      <c r="V3" s="36" t="s">
        <v>25</v>
      </c>
      <c r="W3" s="30" t="s">
        <v>26</v>
      </c>
      <c r="X3" s="36" t="s">
        <v>28</v>
      </c>
      <c r="Y3" s="30" t="s">
        <v>29</v>
      </c>
      <c r="Z3" s="36" t="s">
        <v>30</v>
      </c>
      <c r="AA3" s="30" t="s">
        <v>32</v>
      </c>
      <c r="AB3" s="36" t="s">
        <v>33</v>
      </c>
      <c r="AC3" s="30" t="s">
        <v>34</v>
      </c>
    </row>
    <row r="4" spans="1:17" ht="15" customHeight="1">
      <c r="A4" s="50" t="s">
        <v>83</v>
      </c>
      <c r="B4" s="51"/>
      <c r="C4" s="51"/>
      <c r="D4" s="51"/>
      <c r="E4" s="47"/>
      <c r="F4" s="47"/>
      <c r="G4" s="47"/>
      <c r="H4" s="47"/>
      <c r="I4" s="47"/>
      <c r="J4" s="47"/>
      <c r="K4" s="47"/>
      <c r="L4" s="47"/>
      <c r="M4" s="47"/>
      <c r="N4" s="47"/>
      <c r="O4" s="47"/>
      <c r="P4" s="47"/>
      <c r="Q4" s="52"/>
    </row>
    <row r="5" spans="1:17" ht="283.5" customHeight="1">
      <c r="A5" s="124" t="s">
        <v>1</v>
      </c>
      <c r="B5" s="131" t="s">
        <v>84</v>
      </c>
      <c r="C5" s="53" t="s">
        <v>20</v>
      </c>
      <c r="D5" s="55" t="s">
        <v>216</v>
      </c>
      <c r="E5" s="55" t="s">
        <v>217</v>
      </c>
      <c r="F5" s="55" t="s">
        <v>218</v>
      </c>
      <c r="G5" s="55" t="s">
        <v>219</v>
      </c>
      <c r="H5" s="55" t="s">
        <v>218</v>
      </c>
      <c r="I5" s="55" t="s">
        <v>220</v>
      </c>
      <c r="J5" s="55" t="s">
        <v>219</v>
      </c>
      <c r="K5" s="55" t="s">
        <v>221</v>
      </c>
      <c r="L5" s="55" t="s">
        <v>222</v>
      </c>
      <c r="M5" s="55" t="s">
        <v>223</v>
      </c>
      <c r="N5" s="55" t="s">
        <v>222</v>
      </c>
      <c r="O5" s="55" t="s">
        <v>224</v>
      </c>
      <c r="P5" s="56"/>
      <c r="Q5" s="56"/>
    </row>
    <row r="6" spans="1:17" ht="105.75" customHeight="1">
      <c r="A6" s="124"/>
      <c r="B6" s="131"/>
      <c r="C6" s="53"/>
      <c r="D6" s="55"/>
      <c r="E6" s="55"/>
      <c r="F6" s="55"/>
      <c r="G6" s="55"/>
      <c r="H6" s="55"/>
      <c r="I6" s="55"/>
      <c r="J6" s="55"/>
      <c r="K6" s="57" t="s">
        <v>199</v>
      </c>
      <c r="L6" s="57" t="s">
        <v>200</v>
      </c>
      <c r="M6" s="57" t="s">
        <v>201</v>
      </c>
      <c r="N6" s="57" t="s">
        <v>202</v>
      </c>
      <c r="O6" s="55" t="s">
        <v>204</v>
      </c>
      <c r="P6" s="56"/>
      <c r="Q6" s="56"/>
    </row>
    <row r="7" spans="1:17" ht="74.25" customHeight="1">
      <c r="A7" s="124"/>
      <c r="B7" s="131"/>
      <c r="C7" s="53" t="s">
        <v>21</v>
      </c>
      <c r="D7" s="55"/>
      <c r="E7" s="56"/>
      <c r="F7" s="56"/>
      <c r="G7" s="56"/>
      <c r="H7" s="56"/>
      <c r="I7" s="56"/>
      <c r="J7" s="56"/>
      <c r="K7" s="56"/>
      <c r="L7" s="56"/>
      <c r="M7" s="56"/>
      <c r="N7" s="56"/>
      <c r="O7" s="56"/>
      <c r="P7" s="56"/>
      <c r="Q7" s="56"/>
    </row>
    <row r="8" spans="1:17" ht="175.5" customHeight="1">
      <c r="A8" s="124" t="s">
        <v>3</v>
      </c>
      <c r="B8" s="131" t="s">
        <v>85</v>
      </c>
      <c r="C8" s="53" t="s">
        <v>20</v>
      </c>
      <c r="D8" s="55"/>
      <c r="E8" s="56"/>
      <c r="F8" s="56"/>
      <c r="G8" s="56"/>
      <c r="H8" s="56"/>
      <c r="I8" s="57" t="s">
        <v>199</v>
      </c>
      <c r="J8" s="57" t="s">
        <v>200</v>
      </c>
      <c r="K8" s="57" t="s">
        <v>201</v>
      </c>
      <c r="L8" s="57" t="s">
        <v>202</v>
      </c>
      <c r="M8" s="125" t="s">
        <v>204</v>
      </c>
      <c r="N8" s="126"/>
      <c r="O8" s="127"/>
      <c r="P8" s="56"/>
      <c r="Q8" s="56"/>
    </row>
    <row r="9" spans="1:17" ht="33.75" customHeight="1">
      <c r="A9" s="124"/>
      <c r="B9" s="131"/>
      <c r="C9" s="53" t="s">
        <v>21</v>
      </c>
      <c r="D9" s="55"/>
      <c r="E9" s="56"/>
      <c r="F9" s="56"/>
      <c r="G9" s="56"/>
      <c r="H9" s="56"/>
      <c r="I9" s="56"/>
      <c r="J9" s="56"/>
      <c r="K9" s="56"/>
      <c r="L9" s="56"/>
      <c r="M9" s="56"/>
      <c r="N9" s="56"/>
      <c r="O9" s="56"/>
      <c r="P9" s="56"/>
      <c r="Q9" s="56"/>
    </row>
    <row r="10" spans="1:17" ht="151.5" customHeight="1">
      <c r="A10" s="124" t="s">
        <v>4</v>
      </c>
      <c r="B10" s="131" t="s">
        <v>86</v>
      </c>
      <c r="C10" s="53" t="s">
        <v>20</v>
      </c>
      <c r="D10" s="55" t="s">
        <v>205</v>
      </c>
      <c r="E10" s="55"/>
      <c r="F10" s="55" t="s">
        <v>206</v>
      </c>
      <c r="G10" s="55"/>
      <c r="H10" s="55" t="s">
        <v>207</v>
      </c>
      <c r="I10" s="55" t="s">
        <v>208</v>
      </c>
      <c r="J10" s="55" t="s">
        <v>209</v>
      </c>
      <c r="K10" s="55"/>
      <c r="L10" s="55"/>
      <c r="M10" s="55" t="s">
        <v>210</v>
      </c>
      <c r="N10" s="55"/>
      <c r="O10" s="55"/>
      <c r="P10" s="56"/>
      <c r="Q10" s="56"/>
    </row>
    <row r="11" spans="1:17" ht="40.5" customHeight="1">
      <c r="A11" s="124"/>
      <c r="B11" s="131"/>
      <c r="C11" s="53" t="s">
        <v>21</v>
      </c>
      <c r="D11" s="55"/>
      <c r="E11" s="56"/>
      <c r="F11" s="56"/>
      <c r="G11" s="56"/>
      <c r="H11" s="56"/>
      <c r="I11" s="56"/>
      <c r="J11" s="56"/>
      <c r="K11" s="56"/>
      <c r="L11" s="56"/>
      <c r="M11" s="56"/>
      <c r="N11" s="56"/>
      <c r="O11" s="56"/>
      <c r="P11" s="56"/>
      <c r="Q11" s="56"/>
    </row>
    <row r="12" spans="1:17" ht="355.5" customHeight="1">
      <c r="A12" s="124" t="s">
        <v>5</v>
      </c>
      <c r="B12" s="131" t="s">
        <v>227</v>
      </c>
      <c r="C12" s="53" t="s">
        <v>20</v>
      </c>
      <c r="D12" s="55"/>
      <c r="E12" s="55" t="s">
        <v>148</v>
      </c>
      <c r="F12" s="55"/>
      <c r="G12" s="55" t="s">
        <v>149</v>
      </c>
      <c r="H12" s="55" t="s">
        <v>150</v>
      </c>
      <c r="I12" s="55" t="s">
        <v>151</v>
      </c>
      <c r="J12" s="55"/>
      <c r="K12" s="55"/>
      <c r="L12" s="55" t="s">
        <v>150</v>
      </c>
      <c r="M12" s="55"/>
      <c r="N12" s="55"/>
      <c r="O12" s="55" t="s">
        <v>152</v>
      </c>
      <c r="P12" s="56"/>
      <c r="Q12" s="56"/>
    </row>
    <row r="13" spans="1:17" ht="24" customHeight="1">
      <c r="A13" s="124"/>
      <c r="B13" s="131"/>
      <c r="C13" s="53" t="s">
        <v>21</v>
      </c>
      <c r="D13" s="55"/>
      <c r="E13" s="56"/>
      <c r="F13" s="56"/>
      <c r="G13" s="56"/>
      <c r="H13" s="56"/>
      <c r="I13" s="56"/>
      <c r="J13" s="56"/>
      <c r="K13" s="56"/>
      <c r="L13" s="56"/>
      <c r="M13" s="56"/>
      <c r="N13" s="56"/>
      <c r="O13" s="56"/>
      <c r="P13" s="56"/>
      <c r="Q13" s="56"/>
    </row>
    <row r="14" spans="1:17" ht="96" customHeight="1">
      <c r="A14" s="124" t="s">
        <v>9</v>
      </c>
      <c r="B14" s="131" t="s">
        <v>87</v>
      </c>
      <c r="C14" s="53" t="s">
        <v>20</v>
      </c>
      <c r="D14" s="55"/>
      <c r="E14" s="56"/>
      <c r="F14" s="61" t="s">
        <v>239</v>
      </c>
      <c r="G14" s="56"/>
      <c r="H14" s="56"/>
      <c r="I14" s="56"/>
      <c r="J14" s="56"/>
      <c r="K14" s="56"/>
      <c r="L14" s="56"/>
      <c r="M14" s="56"/>
      <c r="N14" s="56"/>
      <c r="O14" s="56"/>
      <c r="P14" s="56"/>
      <c r="Q14" s="56"/>
    </row>
    <row r="15" spans="1:17" ht="39" customHeight="1">
      <c r="A15" s="124"/>
      <c r="B15" s="131"/>
      <c r="C15" s="53" t="s">
        <v>21</v>
      </c>
      <c r="D15" s="55"/>
      <c r="E15" s="56"/>
      <c r="F15" s="56"/>
      <c r="G15" s="56"/>
      <c r="H15" s="56"/>
      <c r="I15" s="56"/>
      <c r="J15" s="56"/>
      <c r="K15" s="56"/>
      <c r="L15" s="56"/>
      <c r="M15" s="56"/>
      <c r="N15" s="56"/>
      <c r="O15" s="56"/>
      <c r="P15" s="56"/>
      <c r="Q15" s="56"/>
    </row>
    <row r="16" spans="1:256" ht="12.75">
      <c r="A16" s="32" t="s">
        <v>88</v>
      </c>
      <c r="B16" s="62"/>
      <c r="C16" s="62"/>
      <c r="D16" s="59"/>
      <c r="E16" s="59"/>
      <c r="F16" s="59"/>
      <c r="G16" s="59"/>
      <c r="H16" s="59"/>
      <c r="I16" s="59"/>
      <c r="J16" s="59"/>
      <c r="K16" s="59"/>
      <c r="L16" s="59"/>
      <c r="M16" s="59"/>
      <c r="N16" s="59"/>
      <c r="O16" s="59"/>
      <c r="P16" s="59"/>
      <c r="Q16" s="60"/>
      <c r="AI16" s="142"/>
      <c r="AJ16" s="142"/>
      <c r="AK16" s="142"/>
      <c r="AZ16" s="142"/>
      <c r="BA16" s="142"/>
      <c r="BB16" s="142"/>
      <c r="BQ16" s="142"/>
      <c r="BR16" s="142"/>
      <c r="BS16" s="142"/>
      <c r="CH16" s="142"/>
      <c r="CI16" s="142"/>
      <c r="CJ16" s="142"/>
      <c r="CY16" s="142"/>
      <c r="CZ16" s="142"/>
      <c r="DA16" s="142"/>
      <c r="DP16" s="142"/>
      <c r="DQ16" s="142"/>
      <c r="DR16" s="142"/>
      <c r="EG16" s="142"/>
      <c r="EH16" s="142"/>
      <c r="EI16" s="142"/>
      <c r="EX16" s="142"/>
      <c r="EY16" s="142"/>
      <c r="EZ16" s="142"/>
      <c r="FO16" s="142"/>
      <c r="FP16" s="142"/>
      <c r="FQ16" s="142"/>
      <c r="GF16" s="142"/>
      <c r="GG16" s="142"/>
      <c r="GH16" s="142"/>
      <c r="GW16" s="142"/>
      <c r="GX16" s="142"/>
      <c r="GY16" s="142"/>
      <c r="HN16" s="142"/>
      <c r="HO16" s="142"/>
      <c r="HP16" s="142"/>
      <c r="IE16" s="142"/>
      <c r="IF16" s="142"/>
      <c r="IG16" s="142"/>
      <c r="IV16" s="142"/>
    </row>
    <row r="17" spans="1:17" ht="320.25" customHeight="1">
      <c r="A17" s="124" t="s">
        <v>6</v>
      </c>
      <c r="B17" s="131" t="s">
        <v>89</v>
      </c>
      <c r="C17" s="53" t="s">
        <v>20</v>
      </c>
      <c r="D17" s="63" t="s">
        <v>157</v>
      </c>
      <c r="E17" s="63" t="s">
        <v>158</v>
      </c>
      <c r="F17" s="63" t="s">
        <v>159</v>
      </c>
      <c r="G17" s="63" t="s">
        <v>160</v>
      </c>
      <c r="H17" s="63" t="s">
        <v>161</v>
      </c>
      <c r="I17" s="56"/>
      <c r="J17" s="56"/>
      <c r="K17" s="56"/>
      <c r="L17" s="56"/>
      <c r="M17" s="56"/>
      <c r="N17" s="56"/>
      <c r="O17" s="56"/>
      <c r="P17" s="56"/>
      <c r="Q17" s="56"/>
    </row>
    <row r="18" spans="1:17" ht="39.75" customHeight="1">
      <c r="A18" s="124"/>
      <c r="B18" s="131"/>
      <c r="C18" s="53" t="s">
        <v>21</v>
      </c>
      <c r="D18" s="55"/>
      <c r="E18" s="56"/>
      <c r="F18" s="56"/>
      <c r="G18" s="56"/>
      <c r="H18" s="56"/>
      <c r="I18" s="56"/>
      <c r="J18" s="56"/>
      <c r="K18" s="56"/>
      <c r="L18" s="56"/>
      <c r="M18" s="56"/>
      <c r="N18" s="56"/>
      <c r="O18" s="56"/>
      <c r="P18" s="56"/>
      <c r="Q18" s="56"/>
    </row>
    <row r="19" spans="1:17" ht="194.25" customHeight="1">
      <c r="A19" s="124" t="s">
        <v>7</v>
      </c>
      <c r="B19" s="131" t="s">
        <v>225</v>
      </c>
      <c r="C19" s="53" t="s">
        <v>20</v>
      </c>
      <c r="D19" s="57" t="s">
        <v>240</v>
      </c>
      <c r="E19" s="57" t="s">
        <v>241</v>
      </c>
      <c r="F19" s="64" t="s">
        <v>170</v>
      </c>
      <c r="G19" s="57" t="s">
        <v>171</v>
      </c>
      <c r="H19" s="65"/>
      <c r="I19" s="65"/>
      <c r="J19" s="65"/>
      <c r="K19" s="57"/>
      <c r="L19" s="57"/>
      <c r="M19" s="57"/>
      <c r="N19" s="57"/>
      <c r="O19" s="57"/>
      <c r="P19" s="57" t="s">
        <v>172</v>
      </c>
      <c r="Q19" s="56"/>
    </row>
    <row r="20" spans="1:17" ht="39.75" customHeight="1">
      <c r="A20" s="124"/>
      <c r="B20" s="131"/>
      <c r="C20" s="53" t="s">
        <v>21</v>
      </c>
      <c r="D20" s="55"/>
      <c r="E20" s="56"/>
      <c r="F20" s="56"/>
      <c r="G20" s="56"/>
      <c r="H20" s="56"/>
      <c r="I20" s="56"/>
      <c r="J20" s="56"/>
      <c r="K20" s="56"/>
      <c r="L20" s="56"/>
      <c r="M20" s="56"/>
      <c r="N20" s="56"/>
      <c r="O20" s="56"/>
      <c r="P20" s="56"/>
      <c r="Q20" s="56"/>
    </row>
    <row r="21" spans="1:17" ht="211.5" customHeight="1">
      <c r="A21" s="124" t="s">
        <v>8</v>
      </c>
      <c r="B21" s="131" t="s">
        <v>228</v>
      </c>
      <c r="C21" s="53" t="s">
        <v>20</v>
      </c>
      <c r="D21" s="66" t="s">
        <v>242</v>
      </c>
      <c r="E21" s="66" t="s">
        <v>173</v>
      </c>
      <c r="F21" s="66" t="s">
        <v>170</v>
      </c>
      <c r="G21" s="67" t="s">
        <v>174</v>
      </c>
      <c r="H21" s="67" t="s">
        <v>174</v>
      </c>
      <c r="I21" s="66" t="s">
        <v>174</v>
      </c>
      <c r="J21" s="66" t="s">
        <v>174</v>
      </c>
      <c r="K21" s="66" t="s">
        <v>174</v>
      </c>
      <c r="L21" s="66" t="s">
        <v>174</v>
      </c>
      <c r="M21" s="66" t="s">
        <v>174</v>
      </c>
      <c r="N21" s="66" t="s">
        <v>175</v>
      </c>
      <c r="O21" s="66" t="s">
        <v>176</v>
      </c>
      <c r="P21" s="57" t="s">
        <v>177</v>
      </c>
      <c r="Q21" s="56"/>
    </row>
    <row r="22" spans="1:17" ht="31.5" customHeight="1">
      <c r="A22" s="124"/>
      <c r="B22" s="131"/>
      <c r="C22" s="53" t="s">
        <v>21</v>
      </c>
      <c r="D22" s="55"/>
      <c r="E22" s="56"/>
      <c r="F22" s="56"/>
      <c r="G22" s="56"/>
      <c r="H22" s="56"/>
      <c r="I22" s="56"/>
      <c r="J22" s="56"/>
      <c r="K22" s="56"/>
      <c r="L22" s="56"/>
      <c r="M22" s="56"/>
      <c r="N22" s="56"/>
      <c r="O22" s="56"/>
      <c r="P22" s="56"/>
      <c r="Q22" s="56"/>
    </row>
    <row r="23" spans="1:17" s="69" customFormat="1" ht="223.5" customHeight="1">
      <c r="A23" s="128" t="s">
        <v>14</v>
      </c>
      <c r="B23" s="133" t="s">
        <v>229</v>
      </c>
      <c r="C23" s="68" t="s">
        <v>20</v>
      </c>
      <c r="D23" s="57" t="str">
        <f>$D$19</f>
        <v>подготовка конкурсной документации</v>
      </c>
      <c r="E23" s="57" t="s">
        <v>243</v>
      </c>
      <c r="F23" s="64" t="s">
        <v>170</v>
      </c>
      <c r="G23" s="57" t="s">
        <v>178</v>
      </c>
      <c r="H23" s="57" t="s">
        <v>179</v>
      </c>
      <c r="I23" s="57" t="s">
        <v>134</v>
      </c>
      <c r="J23" s="57"/>
      <c r="K23" s="57" t="s">
        <v>180</v>
      </c>
      <c r="L23" s="57"/>
      <c r="M23" s="65"/>
      <c r="N23" s="65"/>
      <c r="O23" s="65"/>
      <c r="P23" s="57" t="s">
        <v>181</v>
      </c>
      <c r="Q23" s="65"/>
    </row>
    <row r="24" spans="1:17" s="69" customFormat="1" ht="39.75" customHeight="1">
      <c r="A24" s="130"/>
      <c r="B24" s="133"/>
      <c r="C24" s="68" t="s">
        <v>21</v>
      </c>
      <c r="D24" s="57"/>
      <c r="E24" s="65"/>
      <c r="F24" s="65"/>
      <c r="G24" s="65"/>
      <c r="H24" s="65"/>
      <c r="I24" s="65"/>
      <c r="J24" s="65"/>
      <c r="K24" s="65"/>
      <c r="L24" s="65"/>
      <c r="M24" s="65"/>
      <c r="N24" s="65"/>
      <c r="O24" s="65"/>
      <c r="P24" s="65"/>
      <c r="Q24" s="65"/>
    </row>
    <row r="25" spans="1:17" s="69" customFormat="1" ht="104.25" customHeight="1">
      <c r="A25" s="132" t="s">
        <v>15</v>
      </c>
      <c r="B25" s="133" t="s">
        <v>230</v>
      </c>
      <c r="C25" s="68" t="s">
        <v>20</v>
      </c>
      <c r="D25" s="70"/>
      <c r="E25" s="57" t="str">
        <f>$D$19</f>
        <v>подготовка конкурсной документации</v>
      </c>
      <c r="F25" s="64" t="s">
        <v>170</v>
      </c>
      <c r="G25" s="57" t="s">
        <v>182</v>
      </c>
      <c r="H25" s="57" t="str">
        <f>$D$19</f>
        <v>подготовка конкурсной документации</v>
      </c>
      <c r="I25" s="64" t="s">
        <v>170</v>
      </c>
      <c r="J25" s="57" t="s">
        <v>182</v>
      </c>
      <c r="K25" s="65"/>
      <c r="L25" s="65"/>
      <c r="M25" s="65"/>
      <c r="N25" s="65"/>
      <c r="O25" s="65"/>
      <c r="P25" s="66" t="s">
        <v>183</v>
      </c>
      <c r="Q25" s="65"/>
    </row>
    <row r="26" spans="1:17" s="69" customFormat="1" ht="39.75" customHeight="1">
      <c r="A26" s="132"/>
      <c r="B26" s="133"/>
      <c r="C26" s="68" t="s">
        <v>21</v>
      </c>
      <c r="D26" s="57"/>
      <c r="E26" s="65"/>
      <c r="F26" s="65"/>
      <c r="G26" s="65"/>
      <c r="H26" s="65"/>
      <c r="I26" s="65"/>
      <c r="J26" s="65"/>
      <c r="K26" s="65"/>
      <c r="L26" s="65"/>
      <c r="M26" s="65"/>
      <c r="N26" s="65"/>
      <c r="O26" s="65"/>
      <c r="P26" s="65"/>
      <c r="Q26" s="65"/>
    </row>
    <row r="27" spans="1:17" ht="12.75">
      <c r="A27" s="32" t="s">
        <v>90</v>
      </c>
      <c r="B27" s="71"/>
      <c r="C27" s="71"/>
      <c r="D27" s="55"/>
      <c r="E27" s="56"/>
      <c r="F27" s="56"/>
      <c r="G27" s="56"/>
      <c r="H27" s="56"/>
      <c r="I27" s="56"/>
      <c r="J27" s="56"/>
      <c r="K27" s="56"/>
      <c r="L27" s="56"/>
      <c r="M27" s="56"/>
      <c r="N27" s="56"/>
      <c r="O27" s="56"/>
      <c r="P27" s="56"/>
      <c r="Q27" s="56"/>
    </row>
    <row r="28" spans="1:17" ht="201.75" customHeight="1">
      <c r="A28" s="53" t="s">
        <v>16</v>
      </c>
      <c r="B28" s="54" t="s">
        <v>231</v>
      </c>
      <c r="C28" s="53" t="s">
        <v>20</v>
      </c>
      <c r="D28" s="55" t="s">
        <v>138</v>
      </c>
      <c r="E28" s="55" t="s">
        <v>138</v>
      </c>
      <c r="F28" s="55" t="s">
        <v>138</v>
      </c>
      <c r="G28" s="55" t="s">
        <v>139</v>
      </c>
      <c r="H28" s="55" t="s">
        <v>139</v>
      </c>
      <c r="I28" s="55" t="s">
        <v>139</v>
      </c>
      <c r="J28" s="55" t="s">
        <v>140</v>
      </c>
      <c r="K28" s="55" t="s">
        <v>140</v>
      </c>
      <c r="L28" s="55" t="s">
        <v>140</v>
      </c>
      <c r="M28" s="55" t="s">
        <v>141</v>
      </c>
      <c r="N28" s="55" t="s">
        <v>141</v>
      </c>
      <c r="O28" s="56"/>
      <c r="P28" s="56"/>
      <c r="Q28" s="56"/>
    </row>
    <row r="29" spans="1:17" ht="39.75" customHeight="1">
      <c r="A29" s="53"/>
      <c r="B29" s="54"/>
      <c r="C29" s="53" t="s">
        <v>21</v>
      </c>
      <c r="D29" s="55"/>
      <c r="E29" s="56"/>
      <c r="F29" s="56"/>
      <c r="G29" s="56"/>
      <c r="H29" s="56"/>
      <c r="I29" s="56"/>
      <c r="J29" s="56"/>
      <c r="K29" s="56"/>
      <c r="L29" s="56"/>
      <c r="M29" s="56"/>
      <c r="N29" s="56"/>
      <c r="O29" s="56"/>
      <c r="P29" s="56"/>
      <c r="Q29" s="56"/>
    </row>
    <row r="30" spans="1:17" ht="12.75">
      <c r="A30" s="33" t="s">
        <v>91</v>
      </c>
      <c r="B30" s="72"/>
      <c r="C30" s="73"/>
      <c r="D30" s="74"/>
      <c r="E30" s="75"/>
      <c r="F30" s="75"/>
      <c r="G30" s="76"/>
      <c r="H30" s="77"/>
      <c r="I30" s="77"/>
      <c r="J30" s="77"/>
      <c r="K30" s="77"/>
      <c r="L30" s="77"/>
      <c r="M30" s="77"/>
      <c r="N30" s="77"/>
      <c r="O30" s="77"/>
      <c r="P30" s="77"/>
      <c r="Q30" s="77"/>
    </row>
    <row r="31" spans="1:17" ht="241.5" customHeight="1">
      <c r="A31" s="124" t="s">
        <v>93</v>
      </c>
      <c r="B31" s="131" t="s">
        <v>92</v>
      </c>
      <c r="C31" s="53" t="s">
        <v>20</v>
      </c>
      <c r="D31" s="55" t="s">
        <v>211</v>
      </c>
      <c r="E31" s="55" t="s">
        <v>212</v>
      </c>
      <c r="F31" s="55" t="s">
        <v>213</v>
      </c>
      <c r="G31" s="55" t="s">
        <v>213</v>
      </c>
      <c r="H31" s="55" t="s">
        <v>140</v>
      </c>
      <c r="I31" s="55" t="s">
        <v>141</v>
      </c>
      <c r="J31" s="55" t="s">
        <v>141</v>
      </c>
      <c r="K31" s="55" t="s">
        <v>141</v>
      </c>
      <c r="L31" s="55" t="s">
        <v>141</v>
      </c>
      <c r="M31" s="55" t="s">
        <v>214</v>
      </c>
      <c r="N31" s="55" t="s">
        <v>214</v>
      </c>
      <c r="O31" s="55" t="s">
        <v>214</v>
      </c>
      <c r="P31" s="56"/>
      <c r="Q31" s="56"/>
    </row>
    <row r="32" spans="1:17" ht="45.75" customHeight="1">
      <c r="A32" s="124"/>
      <c r="B32" s="131"/>
      <c r="C32" s="53" t="s">
        <v>21</v>
      </c>
      <c r="D32" s="55"/>
      <c r="E32" s="56"/>
      <c r="F32" s="56"/>
      <c r="G32" s="56"/>
      <c r="H32" s="56"/>
      <c r="I32" s="56"/>
      <c r="J32" s="56"/>
      <c r="K32" s="56"/>
      <c r="L32" s="56"/>
      <c r="M32" s="56"/>
      <c r="N32" s="56"/>
      <c r="O32" s="56"/>
      <c r="P32" s="56"/>
      <c r="Q32" s="56"/>
    </row>
    <row r="33" spans="1:17" ht="12.75">
      <c r="A33" s="32" t="s">
        <v>94</v>
      </c>
      <c r="B33" s="54"/>
      <c r="C33" s="53"/>
      <c r="D33" s="55"/>
      <c r="E33" s="56"/>
      <c r="F33" s="56"/>
      <c r="G33" s="56"/>
      <c r="H33" s="58"/>
      <c r="I33" s="77"/>
      <c r="J33" s="77"/>
      <c r="K33" s="77"/>
      <c r="L33" s="77"/>
      <c r="M33" s="77"/>
      <c r="N33" s="77"/>
      <c r="O33" s="77"/>
      <c r="P33" s="77"/>
      <c r="Q33" s="77"/>
    </row>
    <row r="34" spans="1:17" ht="30.75" customHeight="1">
      <c r="A34" s="124" t="s">
        <v>95</v>
      </c>
      <c r="B34" s="131" t="s">
        <v>96</v>
      </c>
      <c r="C34" s="53" t="s">
        <v>20</v>
      </c>
      <c r="D34" s="55"/>
      <c r="E34" s="56"/>
      <c r="F34" s="56"/>
      <c r="G34" s="56"/>
      <c r="H34" s="56"/>
      <c r="I34" s="56"/>
      <c r="J34" s="56"/>
      <c r="K34" s="56"/>
      <c r="L34" s="56"/>
      <c r="M34" s="56"/>
      <c r="N34" s="56"/>
      <c r="O34" s="56"/>
      <c r="P34" s="56"/>
      <c r="Q34" s="56"/>
    </row>
    <row r="35" spans="1:17" ht="30.75" customHeight="1">
      <c r="A35" s="124"/>
      <c r="B35" s="131"/>
      <c r="C35" s="53" t="s">
        <v>21</v>
      </c>
      <c r="D35" s="55"/>
      <c r="E35" s="56"/>
      <c r="F35" s="56"/>
      <c r="G35" s="56"/>
      <c r="H35" s="56"/>
      <c r="I35" s="56"/>
      <c r="J35" s="56"/>
      <c r="K35" s="56"/>
      <c r="L35" s="56"/>
      <c r="M35" s="56"/>
      <c r="N35" s="56"/>
      <c r="O35" s="56"/>
      <c r="P35" s="56"/>
      <c r="Q35" s="56"/>
    </row>
    <row r="36" spans="1:17" ht="39.75" customHeight="1">
      <c r="A36" s="140" t="s">
        <v>97</v>
      </c>
      <c r="B36" s="138" t="s">
        <v>128</v>
      </c>
      <c r="C36" s="53" t="s">
        <v>20</v>
      </c>
      <c r="D36" s="55"/>
      <c r="E36" s="56"/>
      <c r="F36" s="56"/>
      <c r="G36" s="56"/>
      <c r="H36" s="56"/>
      <c r="I36" s="56"/>
      <c r="J36" s="56"/>
      <c r="K36" s="56"/>
      <c r="L36" s="56"/>
      <c r="M36" s="56"/>
      <c r="N36" s="56"/>
      <c r="O36" s="56"/>
      <c r="P36" s="56"/>
      <c r="Q36" s="56"/>
    </row>
    <row r="37" spans="1:17" ht="39.75" customHeight="1">
      <c r="A37" s="141"/>
      <c r="B37" s="139"/>
      <c r="C37" s="53" t="s">
        <v>21</v>
      </c>
      <c r="D37" s="55"/>
      <c r="E37" s="56"/>
      <c r="F37" s="56"/>
      <c r="G37" s="56"/>
      <c r="H37" s="56"/>
      <c r="I37" s="56"/>
      <c r="J37" s="56"/>
      <c r="K37" s="56"/>
      <c r="L37" s="56"/>
      <c r="M37" s="56"/>
      <c r="N37" s="56"/>
      <c r="O37" s="56"/>
      <c r="P37" s="56"/>
      <c r="Q37" s="56"/>
    </row>
    <row r="38" spans="1:17" ht="12.75">
      <c r="A38" s="34" t="s">
        <v>98</v>
      </c>
      <c r="B38" s="78"/>
      <c r="C38" s="79"/>
      <c r="D38" s="80"/>
      <c r="E38" s="77"/>
      <c r="F38" s="77"/>
      <c r="G38" s="77"/>
      <c r="H38" s="77"/>
      <c r="I38" s="77"/>
      <c r="J38" s="77"/>
      <c r="K38" s="77"/>
      <c r="L38" s="77"/>
      <c r="M38" s="77"/>
      <c r="N38" s="77"/>
      <c r="O38" s="77"/>
      <c r="P38" s="77"/>
      <c r="Q38" s="77"/>
    </row>
    <row r="39" spans="1:17" ht="238.5" customHeight="1">
      <c r="A39" s="124" t="s">
        <v>99</v>
      </c>
      <c r="B39" s="131" t="s">
        <v>226</v>
      </c>
      <c r="C39" s="53" t="s">
        <v>20</v>
      </c>
      <c r="D39" s="92"/>
      <c r="E39" s="92" t="s">
        <v>245</v>
      </c>
      <c r="F39" s="92" t="s">
        <v>244</v>
      </c>
      <c r="G39" s="92" t="s">
        <v>233</v>
      </c>
      <c r="H39" s="143" t="s">
        <v>246</v>
      </c>
      <c r="I39" s="144"/>
      <c r="J39" s="144"/>
      <c r="K39" s="144"/>
      <c r="L39" s="144"/>
      <c r="M39" s="144"/>
      <c r="N39" s="144"/>
      <c r="O39" s="145"/>
      <c r="P39" s="55" t="s">
        <v>188</v>
      </c>
      <c r="Q39" s="56"/>
    </row>
    <row r="40" spans="1:17" ht="39.75" customHeight="1">
      <c r="A40" s="124" t="s">
        <v>10</v>
      </c>
      <c r="B40" s="131" t="s">
        <v>11</v>
      </c>
      <c r="C40" s="53" t="s">
        <v>21</v>
      </c>
      <c r="D40" s="55"/>
      <c r="E40" s="56"/>
      <c r="F40" s="56"/>
      <c r="G40" s="56"/>
      <c r="H40" s="56"/>
      <c r="I40" s="56"/>
      <c r="J40" s="56"/>
      <c r="K40" s="56"/>
      <c r="L40" s="56"/>
      <c r="M40" s="56"/>
      <c r="N40" s="56"/>
      <c r="O40" s="56"/>
      <c r="P40" s="56"/>
      <c r="Q40" s="56"/>
    </row>
    <row r="41" spans="1:17" ht="194.25" customHeight="1">
      <c r="A41" s="124" t="s">
        <v>100</v>
      </c>
      <c r="B41" s="131" t="s">
        <v>101</v>
      </c>
      <c r="C41" s="53" t="s">
        <v>20</v>
      </c>
      <c r="D41" s="55"/>
      <c r="E41" s="56"/>
      <c r="F41" s="56"/>
      <c r="G41" s="56"/>
      <c r="H41" s="56"/>
      <c r="I41" s="56"/>
      <c r="J41" s="56"/>
      <c r="K41" s="56"/>
      <c r="L41" s="56"/>
      <c r="M41" s="56"/>
      <c r="N41" s="56"/>
      <c r="O41" s="56"/>
      <c r="P41" s="82" t="s">
        <v>153</v>
      </c>
      <c r="Q41" s="56"/>
    </row>
    <row r="42" spans="1:17" ht="39.75" customHeight="1">
      <c r="A42" s="124"/>
      <c r="B42" s="131"/>
      <c r="C42" s="53" t="s">
        <v>21</v>
      </c>
      <c r="D42" s="55"/>
      <c r="E42" s="56"/>
      <c r="F42" s="56"/>
      <c r="G42" s="56"/>
      <c r="H42" s="56"/>
      <c r="I42" s="56"/>
      <c r="J42" s="56"/>
      <c r="K42" s="56"/>
      <c r="L42" s="56"/>
      <c r="M42" s="56"/>
      <c r="N42" s="56"/>
      <c r="O42" s="56"/>
      <c r="P42" s="56"/>
      <c r="Q42" s="56"/>
    </row>
    <row r="43" spans="1:17" ht="186" customHeight="1">
      <c r="A43" s="124" t="s">
        <v>102</v>
      </c>
      <c r="B43" s="131" t="s">
        <v>103</v>
      </c>
      <c r="C43" s="53" t="s">
        <v>20</v>
      </c>
      <c r="D43" s="57" t="s">
        <v>199</v>
      </c>
      <c r="E43" s="57" t="s">
        <v>200</v>
      </c>
      <c r="F43" s="57" t="s">
        <v>203</v>
      </c>
      <c r="G43" s="148" t="s">
        <v>191</v>
      </c>
      <c r="H43" s="149"/>
      <c r="I43" s="149"/>
      <c r="J43" s="149"/>
      <c r="K43" s="149"/>
      <c r="L43" s="149"/>
      <c r="M43" s="149"/>
      <c r="N43" s="149"/>
      <c r="O43" s="150"/>
      <c r="P43" s="56"/>
      <c r="Q43" s="56"/>
    </row>
    <row r="44" spans="1:17" ht="39.75" customHeight="1">
      <c r="A44" s="124"/>
      <c r="B44" s="131"/>
      <c r="C44" s="53" t="s">
        <v>21</v>
      </c>
      <c r="D44" s="55"/>
      <c r="E44" s="56"/>
      <c r="F44" s="56"/>
      <c r="G44" s="56"/>
      <c r="H44" s="56"/>
      <c r="I44" s="56"/>
      <c r="J44" s="56"/>
      <c r="K44" s="56"/>
      <c r="L44" s="56"/>
      <c r="M44" s="56"/>
      <c r="N44" s="56"/>
      <c r="O44" s="56"/>
      <c r="P44" s="56"/>
      <c r="Q44" s="56"/>
    </row>
    <row r="45" spans="1:17" ht="278.25" customHeight="1">
      <c r="A45" s="124" t="s">
        <v>104</v>
      </c>
      <c r="B45" s="131" t="s">
        <v>105</v>
      </c>
      <c r="C45" s="53" t="s">
        <v>20</v>
      </c>
      <c r="D45" s="83" t="s">
        <v>189</v>
      </c>
      <c r="E45" s="83" t="s">
        <v>190</v>
      </c>
      <c r="F45" s="83" t="s">
        <v>191</v>
      </c>
      <c r="G45" s="83" t="s">
        <v>191</v>
      </c>
      <c r="H45" s="83" t="s">
        <v>192</v>
      </c>
      <c r="I45" s="83" t="s">
        <v>191</v>
      </c>
      <c r="J45" s="83" t="s">
        <v>191</v>
      </c>
      <c r="K45" s="83" t="s">
        <v>193</v>
      </c>
      <c r="L45" s="83" t="s">
        <v>191</v>
      </c>
      <c r="M45" s="83" t="s">
        <v>194</v>
      </c>
      <c r="N45" s="83" t="s">
        <v>195</v>
      </c>
      <c r="O45" s="83" t="s">
        <v>196</v>
      </c>
      <c r="P45" s="83" t="s">
        <v>197</v>
      </c>
      <c r="Q45" s="56"/>
    </row>
    <row r="46" spans="1:17" ht="39.75" customHeight="1">
      <c r="A46" s="124" t="s">
        <v>12</v>
      </c>
      <c r="B46" s="131" t="s">
        <v>13</v>
      </c>
      <c r="C46" s="53" t="s">
        <v>21</v>
      </c>
      <c r="D46" s="55"/>
      <c r="E46" s="56"/>
      <c r="F46" s="56"/>
      <c r="G46" s="56"/>
      <c r="H46" s="56"/>
      <c r="I46" s="56"/>
      <c r="J46" s="56"/>
      <c r="K46" s="56"/>
      <c r="L46" s="56"/>
      <c r="M46" s="56"/>
      <c r="N46" s="56"/>
      <c r="O46" s="56"/>
      <c r="P46" s="56"/>
      <c r="Q46" s="56"/>
    </row>
    <row r="47" spans="1:17" ht="39.75" customHeight="1">
      <c r="A47" s="135" t="s">
        <v>107</v>
      </c>
      <c r="B47" s="138" t="s">
        <v>106</v>
      </c>
      <c r="C47" s="53" t="s">
        <v>20</v>
      </c>
      <c r="D47" s="55"/>
      <c r="E47" s="56"/>
      <c r="F47" s="56"/>
      <c r="G47" s="56"/>
      <c r="H47" s="56"/>
      <c r="I47" s="56"/>
      <c r="J47" s="56"/>
      <c r="K47" s="56"/>
      <c r="L47" s="56"/>
      <c r="M47" s="56"/>
      <c r="N47" s="56"/>
      <c r="O47" s="56"/>
      <c r="P47" s="56"/>
      <c r="Q47" s="56"/>
    </row>
    <row r="48" spans="1:17" ht="39.75" customHeight="1">
      <c r="A48" s="136"/>
      <c r="B48" s="139"/>
      <c r="C48" s="53" t="s">
        <v>21</v>
      </c>
      <c r="D48" s="55"/>
      <c r="E48" s="56"/>
      <c r="F48" s="56"/>
      <c r="G48" s="56"/>
      <c r="H48" s="56"/>
      <c r="I48" s="56"/>
      <c r="J48" s="56"/>
      <c r="K48" s="56"/>
      <c r="L48" s="56"/>
      <c r="M48" s="56"/>
      <c r="N48" s="56"/>
      <c r="O48" s="56"/>
      <c r="P48" s="56"/>
      <c r="Q48" s="56"/>
    </row>
    <row r="49" spans="1:17" ht="129.75" customHeight="1">
      <c r="A49" s="135" t="s">
        <v>108</v>
      </c>
      <c r="B49" s="138" t="s">
        <v>109</v>
      </c>
      <c r="C49" s="84" t="s">
        <v>20</v>
      </c>
      <c r="D49" s="31" t="s">
        <v>247</v>
      </c>
      <c r="E49" s="31" t="s">
        <v>247</v>
      </c>
      <c r="F49" s="31" t="s">
        <v>247</v>
      </c>
      <c r="G49" s="31" t="s">
        <v>248</v>
      </c>
      <c r="H49" s="31" t="s">
        <v>249</v>
      </c>
      <c r="I49" s="94" t="s">
        <v>250</v>
      </c>
      <c r="J49" s="31" t="s">
        <v>251</v>
      </c>
      <c r="K49" s="31" t="s">
        <v>247</v>
      </c>
      <c r="L49" s="31" t="s">
        <v>252</v>
      </c>
      <c r="M49" s="31" t="s">
        <v>247</v>
      </c>
      <c r="N49" s="94" t="s">
        <v>253</v>
      </c>
      <c r="O49" s="31" t="s">
        <v>247</v>
      </c>
      <c r="P49" s="85"/>
      <c r="Q49" s="85"/>
    </row>
    <row r="50" spans="1:17" ht="39.75" customHeight="1">
      <c r="A50" s="136"/>
      <c r="B50" s="139"/>
      <c r="C50" s="53" t="s">
        <v>21</v>
      </c>
      <c r="D50" s="55"/>
      <c r="E50" s="56"/>
      <c r="F50" s="56"/>
      <c r="G50" s="56"/>
      <c r="H50" s="56"/>
      <c r="I50" s="56"/>
      <c r="J50" s="56"/>
      <c r="K50" s="56"/>
      <c r="L50" s="56"/>
      <c r="M50" s="56"/>
      <c r="N50" s="56"/>
      <c r="O50" s="56"/>
      <c r="P50" s="56"/>
      <c r="Q50" s="56"/>
    </row>
    <row r="51" spans="1:17" s="69" customFormat="1" ht="391.5" customHeight="1">
      <c r="A51" s="124" t="s">
        <v>110</v>
      </c>
      <c r="B51" s="131" t="s">
        <v>111</v>
      </c>
      <c r="C51" s="68" t="s">
        <v>20</v>
      </c>
      <c r="D51" s="57" t="s">
        <v>130</v>
      </c>
      <c r="E51" s="57" t="s">
        <v>131</v>
      </c>
      <c r="F51" s="57" t="s">
        <v>132</v>
      </c>
      <c r="G51" s="57" t="s">
        <v>133</v>
      </c>
      <c r="H51" s="57" t="s">
        <v>134</v>
      </c>
      <c r="I51" s="57" t="s">
        <v>135</v>
      </c>
      <c r="J51" s="57" t="s">
        <v>135</v>
      </c>
      <c r="K51" s="57" t="s">
        <v>135</v>
      </c>
      <c r="L51" s="57" t="s">
        <v>136</v>
      </c>
      <c r="M51" s="65"/>
      <c r="N51" s="65"/>
      <c r="O51" s="65"/>
      <c r="P51" s="57" t="s">
        <v>137</v>
      </c>
      <c r="Q51" s="65"/>
    </row>
    <row r="52" spans="1:17" ht="39.75" customHeight="1">
      <c r="A52" s="124"/>
      <c r="B52" s="131"/>
      <c r="C52" s="53" t="s">
        <v>21</v>
      </c>
      <c r="D52" s="86"/>
      <c r="E52" s="85"/>
      <c r="F52" s="85"/>
      <c r="G52" s="85"/>
      <c r="H52" s="85"/>
      <c r="I52" s="85"/>
      <c r="J52" s="85"/>
      <c r="K52" s="85"/>
      <c r="L52" s="85"/>
      <c r="M52" s="85"/>
      <c r="N52" s="56"/>
      <c r="O52" s="56"/>
      <c r="P52" s="56"/>
      <c r="Q52" s="56"/>
    </row>
    <row r="53" spans="1:17" ht="75.75" customHeight="1">
      <c r="A53" s="124" t="s">
        <v>113</v>
      </c>
      <c r="B53" s="131" t="s">
        <v>112</v>
      </c>
      <c r="C53" s="53" t="s">
        <v>20</v>
      </c>
      <c r="D53" s="83" t="s">
        <v>142</v>
      </c>
      <c r="E53" s="83" t="s">
        <v>142</v>
      </c>
      <c r="F53" s="83" t="s">
        <v>142</v>
      </c>
      <c r="G53" s="83" t="s">
        <v>147</v>
      </c>
      <c r="H53" s="83" t="s">
        <v>143</v>
      </c>
      <c r="I53" s="83" t="s">
        <v>201</v>
      </c>
      <c r="J53" s="83" t="s">
        <v>144</v>
      </c>
      <c r="K53" s="83" t="s">
        <v>145</v>
      </c>
      <c r="L53" s="83" t="s">
        <v>146</v>
      </c>
      <c r="M53" s="83"/>
      <c r="N53" s="81"/>
      <c r="O53" s="55"/>
      <c r="P53" s="55"/>
      <c r="Q53" s="55"/>
    </row>
    <row r="54" spans="1:17" ht="31.5" customHeight="1">
      <c r="A54" s="124"/>
      <c r="B54" s="131"/>
      <c r="C54" s="53" t="s">
        <v>21</v>
      </c>
      <c r="D54" s="87"/>
      <c r="E54" s="87"/>
      <c r="F54" s="87"/>
      <c r="G54" s="87"/>
      <c r="H54" s="87"/>
      <c r="I54" s="87"/>
      <c r="J54" s="87"/>
      <c r="K54" s="87"/>
      <c r="L54" s="87"/>
      <c r="M54" s="87"/>
      <c r="N54" s="55"/>
      <c r="O54" s="55"/>
      <c r="P54" s="55"/>
      <c r="Q54" s="55"/>
    </row>
    <row r="55" spans="1:17" ht="52.5" customHeight="1">
      <c r="A55" s="124" t="s">
        <v>114</v>
      </c>
      <c r="B55" s="131" t="s">
        <v>115</v>
      </c>
      <c r="C55" s="53" t="s">
        <v>20</v>
      </c>
      <c r="D55" s="55"/>
      <c r="E55" s="56"/>
      <c r="F55" s="56"/>
      <c r="G55" s="56"/>
      <c r="H55" s="56"/>
      <c r="I55" s="56"/>
      <c r="J55" s="56"/>
      <c r="K55" s="56"/>
      <c r="L55" s="56"/>
      <c r="M55" s="56"/>
      <c r="N55" s="56"/>
      <c r="O55" s="56"/>
      <c r="P55" s="56"/>
      <c r="Q55" s="56"/>
    </row>
    <row r="56" spans="1:17" ht="52.5" customHeight="1">
      <c r="A56" s="124"/>
      <c r="B56" s="131"/>
      <c r="C56" s="53" t="s">
        <v>21</v>
      </c>
      <c r="D56" s="55"/>
      <c r="E56" s="56"/>
      <c r="F56" s="56"/>
      <c r="G56" s="56"/>
      <c r="H56" s="56"/>
      <c r="I56" s="56"/>
      <c r="J56" s="56"/>
      <c r="K56" s="56"/>
      <c r="L56" s="56"/>
      <c r="M56" s="56"/>
      <c r="N56" s="56"/>
      <c r="O56" s="56"/>
      <c r="P56" s="56"/>
      <c r="Q56" s="56"/>
    </row>
    <row r="57" spans="1:17" ht="409.5" customHeight="1">
      <c r="A57" s="124" t="s">
        <v>116</v>
      </c>
      <c r="B57" s="131" t="s">
        <v>117</v>
      </c>
      <c r="C57" s="53" t="s">
        <v>20</v>
      </c>
      <c r="D57" s="93" t="s">
        <v>234</v>
      </c>
      <c r="E57" s="92"/>
      <c r="F57" s="92" t="s">
        <v>235</v>
      </c>
      <c r="G57" s="134" t="s">
        <v>232</v>
      </c>
      <c r="H57" s="134"/>
      <c r="I57" s="92" t="s">
        <v>236</v>
      </c>
      <c r="J57" s="92" t="s">
        <v>237</v>
      </c>
      <c r="K57" s="125" t="s">
        <v>238</v>
      </c>
      <c r="L57" s="126"/>
      <c r="M57" s="126"/>
      <c r="N57" s="126"/>
      <c r="O57" s="127"/>
      <c r="P57" s="88" t="s">
        <v>198</v>
      </c>
      <c r="Q57" s="56"/>
    </row>
    <row r="58" spans="1:17" ht="39.75" customHeight="1">
      <c r="A58" s="124"/>
      <c r="B58" s="131"/>
      <c r="C58" s="53" t="s">
        <v>21</v>
      </c>
      <c r="D58" s="55"/>
      <c r="E58" s="56"/>
      <c r="F58" s="56"/>
      <c r="G58" s="56"/>
      <c r="H58" s="56"/>
      <c r="I58" s="56"/>
      <c r="J58" s="56"/>
      <c r="K58" s="56"/>
      <c r="L58" s="56"/>
      <c r="M58" s="56"/>
      <c r="N58" s="56"/>
      <c r="O58" s="56"/>
      <c r="P58" s="56"/>
      <c r="Q58" s="56"/>
    </row>
    <row r="59" spans="1:17" s="69" customFormat="1" ht="183.75" customHeight="1">
      <c r="A59" s="128" t="s">
        <v>119</v>
      </c>
      <c r="B59" s="128" t="s">
        <v>118</v>
      </c>
      <c r="C59" s="128" t="s">
        <v>20</v>
      </c>
      <c r="D59" s="57"/>
      <c r="E59" s="57" t="s">
        <v>166</v>
      </c>
      <c r="F59" s="57" t="s">
        <v>167</v>
      </c>
      <c r="G59" s="89" t="s">
        <v>168</v>
      </c>
      <c r="H59" s="89" t="s">
        <v>168</v>
      </c>
      <c r="I59" s="89" t="s">
        <v>168</v>
      </c>
      <c r="J59" s="89" t="s">
        <v>168</v>
      </c>
      <c r="K59" s="89" t="s">
        <v>168</v>
      </c>
      <c r="L59" s="89" t="s">
        <v>168</v>
      </c>
      <c r="M59" s="89" t="s">
        <v>168</v>
      </c>
      <c r="N59" s="89" t="s">
        <v>168</v>
      </c>
      <c r="O59" s="89" t="s">
        <v>169</v>
      </c>
      <c r="P59" s="65"/>
      <c r="Q59" s="65"/>
    </row>
    <row r="60" spans="1:17" s="69" customFormat="1" ht="150" customHeight="1">
      <c r="A60" s="129"/>
      <c r="B60" s="129"/>
      <c r="C60" s="129"/>
      <c r="D60" s="57" t="s">
        <v>162</v>
      </c>
      <c r="E60" s="57" t="s">
        <v>162</v>
      </c>
      <c r="F60" s="57" t="s">
        <v>162</v>
      </c>
      <c r="G60" s="57" t="s">
        <v>162</v>
      </c>
      <c r="H60" s="57" t="s">
        <v>162</v>
      </c>
      <c r="I60" s="57" t="s">
        <v>162</v>
      </c>
      <c r="J60" s="57" t="s">
        <v>162</v>
      </c>
      <c r="K60" s="57" t="s">
        <v>162</v>
      </c>
      <c r="L60" s="57" t="s">
        <v>162</v>
      </c>
      <c r="M60" s="57" t="s">
        <v>162</v>
      </c>
      <c r="N60" s="57" t="s">
        <v>162</v>
      </c>
      <c r="O60" s="57" t="s">
        <v>162</v>
      </c>
      <c r="P60" s="65"/>
      <c r="Q60" s="65"/>
    </row>
    <row r="61" spans="1:17" s="69" customFormat="1" ht="316.5" customHeight="1">
      <c r="A61" s="129"/>
      <c r="B61" s="129"/>
      <c r="C61" s="130"/>
      <c r="D61" s="57" t="s">
        <v>163</v>
      </c>
      <c r="E61" s="57" t="s">
        <v>164</v>
      </c>
      <c r="F61" s="57" t="s">
        <v>165</v>
      </c>
      <c r="G61" s="57" t="s">
        <v>165</v>
      </c>
      <c r="H61" s="57" t="s">
        <v>165</v>
      </c>
      <c r="I61" s="57" t="s">
        <v>165</v>
      </c>
      <c r="J61" s="57" t="s">
        <v>165</v>
      </c>
      <c r="K61" s="57" t="s">
        <v>165</v>
      </c>
      <c r="L61" s="57" t="s">
        <v>165</v>
      </c>
      <c r="M61" s="57" t="s">
        <v>165</v>
      </c>
      <c r="N61" s="57" t="s">
        <v>165</v>
      </c>
      <c r="O61" s="57" t="s">
        <v>165</v>
      </c>
      <c r="P61" s="65"/>
      <c r="Q61" s="65"/>
    </row>
    <row r="62" spans="1:17" s="69" customFormat="1" ht="39.75" customHeight="1">
      <c r="A62" s="130"/>
      <c r="B62" s="130"/>
      <c r="C62" s="68" t="s">
        <v>21</v>
      </c>
      <c r="D62" s="57"/>
      <c r="E62" s="65"/>
      <c r="F62" s="65"/>
      <c r="G62" s="65"/>
      <c r="H62" s="65"/>
      <c r="I62" s="65"/>
      <c r="J62" s="65"/>
      <c r="K62" s="65"/>
      <c r="L62" s="65"/>
      <c r="M62" s="65"/>
      <c r="N62" s="65"/>
      <c r="O62" s="65"/>
      <c r="P62" s="65"/>
      <c r="Q62" s="65"/>
    </row>
    <row r="63" spans="1:17" ht="39.75" customHeight="1">
      <c r="A63" s="124" t="s">
        <v>120</v>
      </c>
      <c r="B63" s="131" t="s">
        <v>121</v>
      </c>
      <c r="C63" s="53" t="s">
        <v>20</v>
      </c>
      <c r="D63" s="55"/>
      <c r="E63" s="56"/>
      <c r="F63" s="56"/>
      <c r="G63" s="56"/>
      <c r="H63" s="56"/>
      <c r="I63" s="56"/>
      <c r="J63" s="56"/>
      <c r="K63" s="56"/>
      <c r="L63" s="56"/>
      <c r="M63" s="56"/>
      <c r="N63" s="56"/>
      <c r="O63" s="56"/>
      <c r="P63" s="56"/>
      <c r="Q63" s="56"/>
    </row>
    <row r="64" spans="1:17" ht="39.75" customHeight="1">
      <c r="A64" s="124"/>
      <c r="B64" s="131"/>
      <c r="C64" s="53" t="s">
        <v>21</v>
      </c>
      <c r="D64" s="55"/>
      <c r="E64" s="56"/>
      <c r="F64" s="56"/>
      <c r="G64" s="56"/>
      <c r="H64" s="56"/>
      <c r="I64" s="56"/>
      <c r="J64" s="56"/>
      <c r="K64" s="56"/>
      <c r="L64" s="56"/>
      <c r="M64" s="56"/>
      <c r="N64" s="56"/>
      <c r="O64" s="56"/>
      <c r="P64" s="56"/>
      <c r="Q64" s="56"/>
    </row>
    <row r="65" spans="1:17" s="69" customFormat="1" ht="154.5" customHeight="1">
      <c r="A65" s="132" t="s">
        <v>122</v>
      </c>
      <c r="B65" s="133" t="s">
        <v>123</v>
      </c>
      <c r="C65" s="68" t="s">
        <v>20</v>
      </c>
      <c r="D65" s="66"/>
      <c r="E65" s="66"/>
      <c r="F65" s="66" t="s">
        <v>184</v>
      </c>
      <c r="G65" s="66" t="s">
        <v>170</v>
      </c>
      <c r="H65" s="66" t="s">
        <v>185</v>
      </c>
      <c r="I65" s="66"/>
      <c r="J65" s="66" t="s">
        <v>185</v>
      </c>
      <c r="K65" s="66"/>
      <c r="L65" s="66"/>
      <c r="M65" s="66" t="s">
        <v>185</v>
      </c>
      <c r="N65" s="66"/>
      <c r="O65" s="66" t="s">
        <v>186</v>
      </c>
      <c r="P65" s="66" t="s">
        <v>187</v>
      </c>
      <c r="Q65" s="65"/>
    </row>
    <row r="66" spans="1:17" s="69" customFormat="1" ht="39.75" customHeight="1">
      <c r="A66" s="132"/>
      <c r="B66" s="133"/>
      <c r="C66" s="68" t="s">
        <v>21</v>
      </c>
      <c r="D66" s="65"/>
      <c r="E66" s="65"/>
      <c r="F66" s="65"/>
      <c r="G66" s="65"/>
      <c r="H66" s="65"/>
      <c r="I66" s="65"/>
      <c r="J66" s="65"/>
      <c r="K66" s="65"/>
      <c r="L66" s="65"/>
      <c r="M66" s="65"/>
      <c r="N66" s="65"/>
      <c r="O66" s="65"/>
      <c r="P66" s="65"/>
      <c r="Q66" s="65"/>
    </row>
    <row r="67" spans="1:17" ht="39.75" customHeight="1">
      <c r="A67" s="124" t="s">
        <v>124</v>
      </c>
      <c r="B67" s="131" t="s">
        <v>125</v>
      </c>
      <c r="C67" s="53" t="s">
        <v>20</v>
      </c>
      <c r="D67" s="55"/>
      <c r="E67" s="56"/>
      <c r="F67" s="56"/>
      <c r="G67" s="56"/>
      <c r="H67" s="56"/>
      <c r="I67" s="56"/>
      <c r="J67" s="56"/>
      <c r="K67" s="56"/>
      <c r="L67" s="56"/>
      <c r="M67" s="56"/>
      <c r="N67" s="56"/>
      <c r="O67" s="56"/>
      <c r="P67" s="56"/>
      <c r="Q67" s="56"/>
    </row>
    <row r="68" spans="1:17" ht="39.75" customHeight="1">
      <c r="A68" s="124"/>
      <c r="B68" s="131"/>
      <c r="C68" s="53" t="s">
        <v>21</v>
      </c>
      <c r="D68" s="55"/>
      <c r="E68" s="56"/>
      <c r="F68" s="56"/>
      <c r="G68" s="56"/>
      <c r="H68" s="56"/>
      <c r="I68" s="56"/>
      <c r="J68" s="56"/>
      <c r="K68" s="56"/>
      <c r="L68" s="56"/>
      <c r="M68" s="56"/>
      <c r="N68" s="56"/>
      <c r="O68" s="56"/>
      <c r="P68" s="56"/>
      <c r="Q68" s="56"/>
    </row>
    <row r="69" spans="1:17" ht="147" customHeight="1">
      <c r="A69" s="135" t="s">
        <v>126</v>
      </c>
      <c r="B69" s="138" t="s">
        <v>127</v>
      </c>
      <c r="C69" s="53" t="s">
        <v>20</v>
      </c>
      <c r="D69" s="55"/>
      <c r="E69" s="90" t="s">
        <v>154</v>
      </c>
      <c r="F69" s="90" t="s">
        <v>155</v>
      </c>
      <c r="G69" s="56"/>
      <c r="H69" s="56"/>
      <c r="I69" s="56"/>
      <c r="J69" s="56"/>
      <c r="K69" s="56"/>
      <c r="L69" s="56"/>
      <c r="M69" s="56"/>
      <c r="N69" s="56"/>
      <c r="O69" s="90" t="s">
        <v>156</v>
      </c>
      <c r="P69" s="56"/>
      <c r="Q69" s="56"/>
    </row>
    <row r="70" spans="1:17" ht="39.75" customHeight="1">
      <c r="A70" s="136"/>
      <c r="B70" s="139"/>
      <c r="C70" s="53" t="s">
        <v>21</v>
      </c>
      <c r="D70" s="55"/>
      <c r="E70" s="56"/>
      <c r="F70" s="56"/>
      <c r="G70" s="56"/>
      <c r="H70" s="56"/>
      <c r="I70" s="56"/>
      <c r="J70" s="56"/>
      <c r="K70" s="56"/>
      <c r="L70" s="56"/>
      <c r="M70" s="56"/>
      <c r="N70" s="56"/>
      <c r="O70" s="56"/>
      <c r="P70" s="56"/>
      <c r="Q70" s="56"/>
    </row>
    <row r="71" spans="1:17" ht="12.75">
      <c r="A71" s="91"/>
      <c r="B71" s="91"/>
      <c r="C71" s="91"/>
      <c r="D71" s="91"/>
      <c r="E71" s="91"/>
      <c r="F71" s="91"/>
      <c r="G71" s="91"/>
      <c r="H71" s="91"/>
      <c r="I71" s="91"/>
      <c r="J71" s="91"/>
      <c r="K71" s="91"/>
      <c r="L71" s="91"/>
      <c r="M71" s="91"/>
      <c r="N71" s="91"/>
      <c r="O71" s="91"/>
      <c r="P71" s="91"/>
      <c r="Q71" s="91"/>
    </row>
    <row r="73" spans="2:20" ht="12.75">
      <c r="B73" s="146" t="s">
        <v>254</v>
      </c>
      <c r="C73" s="146"/>
      <c r="D73" s="146"/>
      <c r="E73" s="146"/>
      <c r="F73" s="146"/>
      <c r="G73" s="146"/>
      <c r="H73" s="146"/>
      <c r="I73" s="146"/>
      <c r="J73" s="146"/>
      <c r="K73" s="146"/>
      <c r="L73" s="146"/>
      <c r="M73" s="146"/>
      <c r="N73" s="146"/>
      <c r="O73" s="146"/>
      <c r="P73" s="146"/>
      <c r="Q73" s="146"/>
      <c r="R73" s="146"/>
      <c r="S73" s="146"/>
      <c r="T73" s="146"/>
    </row>
    <row r="74" spans="2:20" ht="15">
      <c r="B74" s="38"/>
      <c r="C74" s="39"/>
      <c r="D74" s="40"/>
      <c r="E74" s="40"/>
      <c r="F74" s="40"/>
      <c r="G74" s="40"/>
      <c r="H74" s="40"/>
      <c r="I74" s="40"/>
      <c r="J74" s="40"/>
      <c r="K74" s="40"/>
      <c r="L74" s="40"/>
      <c r="M74" s="40"/>
      <c r="N74" s="40"/>
      <c r="O74" s="40"/>
      <c r="P74" s="40"/>
      <c r="Q74" s="40"/>
      <c r="R74" s="40"/>
      <c r="S74" s="40"/>
      <c r="T74" s="40"/>
    </row>
    <row r="75" spans="2:20" ht="15">
      <c r="B75" s="38"/>
      <c r="C75" s="39"/>
      <c r="D75" s="40"/>
      <c r="E75" s="40"/>
      <c r="F75" s="40"/>
      <c r="G75" s="40"/>
      <c r="H75" s="40"/>
      <c r="I75" s="40"/>
      <c r="J75" s="40"/>
      <c r="K75" s="40"/>
      <c r="L75" s="40"/>
      <c r="M75" s="40"/>
      <c r="N75" s="40"/>
      <c r="O75" s="40"/>
      <c r="P75" s="40"/>
      <c r="Q75" s="40"/>
      <c r="R75" s="40"/>
      <c r="S75" s="40"/>
      <c r="T75" s="40"/>
    </row>
    <row r="76" spans="2:20" ht="15">
      <c r="B76" s="38"/>
      <c r="C76" s="39"/>
      <c r="D76" s="40"/>
      <c r="E76" s="40"/>
      <c r="F76" s="40"/>
      <c r="G76" s="40"/>
      <c r="H76" s="40"/>
      <c r="I76" s="40"/>
      <c r="J76" s="40"/>
      <c r="K76" s="40"/>
      <c r="L76" s="40"/>
      <c r="M76" s="40"/>
      <c r="N76" s="40"/>
      <c r="O76" s="40"/>
      <c r="P76" s="40"/>
      <c r="Q76" s="40"/>
      <c r="R76" s="40"/>
      <c r="S76" s="40"/>
      <c r="T76" s="40"/>
    </row>
    <row r="77" spans="2:20" ht="15">
      <c r="B77" s="38"/>
      <c r="C77" s="39"/>
      <c r="D77" s="40"/>
      <c r="E77" s="40"/>
      <c r="F77" s="40"/>
      <c r="G77" s="40"/>
      <c r="H77" s="40"/>
      <c r="I77" s="40"/>
      <c r="J77" s="40"/>
      <c r="K77" s="40"/>
      <c r="L77" s="40"/>
      <c r="M77" s="40"/>
      <c r="N77" s="40"/>
      <c r="O77" s="40"/>
      <c r="P77" s="40"/>
      <c r="Q77" s="40"/>
      <c r="R77" s="40"/>
      <c r="S77" s="40"/>
      <c r="T77" s="40"/>
    </row>
    <row r="78" spans="2:20" ht="15">
      <c r="B78" s="41" t="s">
        <v>46</v>
      </c>
      <c r="C78" s="42"/>
      <c r="D78" s="43"/>
      <c r="E78" s="43"/>
      <c r="F78" s="40"/>
      <c r="G78" s="40"/>
      <c r="H78" s="40"/>
      <c r="I78" s="40"/>
      <c r="J78" s="40"/>
      <c r="K78" s="40"/>
      <c r="L78" s="40"/>
      <c r="M78" s="40"/>
      <c r="N78" s="40"/>
      <c r="O78" s="40"/>
      <c r="P78" s="40"/>
      <c r="Q78" s="40"/>
      <c r="R78" s="40"/>
      <c r="S78" s="40"/>
      <c r="T78" s="40"/>
    </row>
    <row r="79" spans="2:20" ht="58.5" customHeight="1">
      <c r="B79" s="147" t="s">
        <v>215</v>
      </c>
      <c r="C79" s="147"/>
      <c r="D79" s="147"/>
      <c r="E79" s="147"/>
      <c r="F79" s="40"/>
      <c r="G79" s="40"/>
      <c r="H79" s="40"/>
      <c r="I79" s="40"/>
      <c r="J79" s="40"/>
      <c r="K79" s="40"/>
      <c r="L79" s="40"/>
      <c r="M79" s="40"/>
      <c r="N79" s="40"/>
      <c r="O79" s="40"/>
      <c r="P79" s="40"/>
      <c r="Q79" s="40"/>
      <c r="R79" s="40"/>
      <c r="S79" s="40"/>
      <c r="T79" s="40"/>
    </row>
  </sheetData>
  <sheetProtection/>
  <mergeCells count="78">
    <mergeCell ref="B73:T73"/>
    <mergeCell ref="B79:E79"/>
    <mergeCell ref="G43:O43"/>
    <mergeCell ref="B67:B68"/>
    <mergeCell ref="EX16:EZ16"/>
    <mergeCell ref="FO16:FQ16"/>
    <mergeCell ref="GF16:GH16"/>
    <mergeCell ref="GW16:GY16"/>
    <mergeCell ref="HN16:HP16"/>
    <mergeCell ref="B31:B32"/>
    <mergeCell ref="B45:B46"/>
    <mergeCell ref="A31:A32"/>
    <mergeCell ref="B23:B24"/>
    <mergeCell ref="CY16:DA16"/>
    <mergeCell ref="B43:B44"/>
    <mergeCell ref="B25:B26"/>
    <mergeCell ref="H39:O39"/>
    <mergeCell ref="BQ16:BS16"/>
    <mergeCell ref="IE16:IG16"/>
    <mergeCell ref="AI16:AK16"/>
    <mergeCell ref="A21:A22"/>
    <mergeCell ref="A39:A40"/>
    <mergeCell ref="A43:A44"/>
    <mergeCell ref="A47:A48"/>
    <mergeCell ref="B34:B35"/>
    <mergeCell ref="A34:A35"/>
    <mergeCell ref="AZ16:BB16"/>
    <mergeCell ref="EG16:EI16"/>
    <mergeCell ref="DP16:DR16"/>
    <mergeCell ref="CH16:CJ16"/>
    <mergeCell ref="B47:B48"/>
    <mergeCell ref="A41:A42"/>
    <mergeCell ref="B41:B42"/>
    <mergeCell ref="A51:A52"/>
    <mergeCell ref="B39:B40"/>
    <mergeCell ref="A25:A26"/>
    <mergeCell ref="A23:A24"/>
    <mergeCell ref="A45:A46"/>
    <mergeCell ref="B5:B7"/>
    <mergeCell ref="A8:A9"/>
    <mergeCell ref="A63:A64"/>
    <mergeCell ref="A36:A37"/>
    <mergeCell ref="B51:B52"/>
    <mergeCell ref="B49:B50"/>
    <mergeCell ref="B59:B62"/>
    <mergeCell ref="B57:B58"/>
    <mergeCell ref="B36:B37"/>
    <mergeCell ref="A49:A50"/>
    <mergeCell ref="B69:B70"/>
    <mergeCell ref="B55:B56"/>
    <mergeCell ref="A53:A54"/>
    <mergeCell ref="B53:B54"/>
    <mergeCell ref="A12:A13"/>
    <mergeCell ref="B21:B22"/>
    <mergeCell ref="A14:A15"/>
    <mergeCell ref="A17:A18"/>
    <mergeCell ref="A55:A56"/>
    <mergeCell ref="A57:A58"/>
    <mergeCell ref="A65:A66"/>
    <mergeCell ref="B65:B66"/>
    <mergeCell ref="G57:H57"/>
    <mergeCell ref="K57:O57"/>
    <mergeCell ref="A69:A70"/>
    <mergeCell ref="B3:C3"/>
    <mergeCell ref="B10:B11"/>
    <mergeCell ref="B17:B18"/>
    <mergeCell ref="B14:B15"/>
    <mergeCell ref="A19:A20"/>
    <mergeCell ref="A67:A68"/>
    <mergeCell ref="A5:A7"/>
    <mergeCell ref="M8:O8"/>
    <mergeCell ref="C59:C61"/>
    <mergeCell ref="B19:B20"/>
    <mergeCell ref="B8:B9"/>
    <mergeCell ref="A10:A11"/>
    <mergeCell ref="B12:B13"/>
    <mergeCell ref="A59:A62"/>
    <mergeCell ref="B63:B64"/>
  </mergeCells>
  <conditionalFormatting sqref="R5:AN6 R7:AC70">
    <cfRule type="expression" priority="3" dxfId="0">
      <formula>D5&lt;&gt;0</formula>
    </cfRule>
    <cfRule type="colorScale" priority="4" dxfId="1">
      <colorScale>
        <cfvo type="min" val="0"/>
        <cfvo type="max"/>
        <color rgb="FFFF7128"/>
        <color rgb="FFFFEF9C"/>
      </colorScale>
    </cfRule>
  </conditionalFormatting>
  <printOptions/>
  <pageMargins left="0.15748031496062992" right="0.15748031496062992" top="0.15748031496062992" bottom="0.15748031496062992" header="0.31496062992125984" footer="0.31496062992125984"/>
  <pageSetup fitToHeight="11" fitToWidth="1" horizontalDpi="600" verticalDpi="600" orientation="landscape" paperSize="9" scale="72" r:id="rId1"/>
  <rowBreaks count="1" manualBreakCount="1">
    <brk id="28" max="255" man="1"/>
  </rowBreaks>
  <colBreaks count="1" manualBreakCount="1">
    <brk id="29" max="65535" man="1"/>
  </colBreaks>
</worksheet>
</file>

<file path=xl/worksheets/sheet4.xml><?xml version="1.0" encoding="utf-8"?>
<worksheet xmlns="http://schemas.openxmlformats.org/spreadsheetml/2006/main" xmlns:r="http://schemas.openxmlformats.org/officeDocument/2006/relationships">
  <dimension ref="A1:H39"/>
  <sheetViews>
    <sheetView tabSelected="1" zoomScale="70" zoomScaleNormal="70" workbookViewId="0" topLeftCell="A19">
      <selection activeCell="B38" sqref="B38:B39"/>
    </sheetView>
  </sheetViews>
  <sheetFormatPr defaultColWidth="9.140625" defaultRowHeight="15"/>
  <cols>
    <col min="1" max="1" width="8.140625" style="95" customWidth="1"/>
    <col min="2" max="2" width="58.28125" style="95" customWidth="1"/>
    <col min="3" max="3" width="28.7109375" style="95" hidden="1" customWidth="1"/>
    <col min="4" max="4" width="23.28125" style="98" customWidth="1"/>
    <col min="5" max="5" width="18.140625" style="97" customWidth="1"/>
    <col min="6" max="7" width="13.7109375" style="96" customWidth="1"/>
    <col min="8" max="8" width="97.140625" style="108" customWidth="1"/>
    <col min="9" max="10" width="9.140625" style="95" customWidth="1"/>
    <col min="11" max="11" width="24.421875" style="95" customWidth="1"/>
    <col min="12" max="16384" width="9.140625" style="95" customWidth="1"/>
  </cols>
  <sheetData>
    <row r="1" spans="1:8" ht="49.5" customHeight="1">
      <c r="A1" s="167" t="s">
        <v>287</v>
      </c>
      <c r="B1" s="167"/>
      <c r="C1" s="167"/>
      <c r="D1" s="167"/>
      <c r="E1" s="167"/>
      <c r="F1" s="167"/>
      <c r="G1" s="167"/>
      <c r="H1" s="167"/>
    </row>
    <row r="2" spans="1:8" ht="21.75" customHeight="1">
      <c r="A2" s="168" t="s">
        <v>288</v>
      </c>
      <c r="B2" s="168"/>
      <c r="C2" s="168"/>
      <c r="D2" s="168"/>
      <c r="E2" s="168"/>
      <c r="F2" s="168"/>
      <c r="G2" s="168"/>
      <c r="H2" s="168"/>
    </row>
    <row r="3" spans="1:8" ht="20.25" customHeight="1">
      <c r="A3" s="164" t="s">
        <v>260</v>
      </c>
      <c r="B3" s="164" t="s">
        <v>256</v>
      </c>
      <c r="C3" s="99"/>
      <c r="D3" s="173" t="s">
        <v>40</v>
      </c>
      <c r="E3" s="176" t="s">
        <v>262</v>
      </c>
      <c r="F3" s="177"/>
      <c r="G3" s="161" t="s">
        <v>286</v>
      </c>
      <c r="H3" s="169" t="s">
        <v>263</v>
      </c>
    </row>
    <row r="4" spans="1:8" ht="16.5" customHeight="1">
      <c r="A4" s="166"/>
      <c r="B4" s="166"/>
      <c r="C4" s="99"/>
      <c r="D4" s="174"/>
      <c r="E4" s="164" t="s">
        <v>289</v>
      </c>
      <c r="F4" s="164" t="s">
        <v>261</v>
      </c>
      <c r="G4" s="162"/>
      <c r="H4" s="170"/>
    </row>
    <row r="5" spans="1:8" ht="27" customHeight="1">
      <c r="A5" s="165"/>
      <c r="B5" s="165"/>
      <c r="C5" s="99"/>
      <c r="D5" s="175"/>
      <c r="E5" s="165"/>
      <c r="F5" s="165"/>
      <c r="G5" s="163"/>
      <c r="H5" s="171"/>
    </row>
    <row r="6" spans="1:8" ht="15">
      <c r="A6" s="100">
        <v>1</v>
      </c>
      <c r="B6" s="101">
        <v>2</v>
      </c>
      <c r="C6" s="100">
        <v>3</v>
      </c>
      <c r="D6" s="102">
        <v>4</v>
      </c>
      <c r="E6" s="103">
        <v>5</v>
      </c>
      <c r="F6" s="101">
        <v>6</v>
      </c>
      <c r="G6" s="101">
        <v>7</v>
      </c>
      <c r="H6" s="107">
        <v>8</v>
      </c>
    </row>
    <row r="7" spans="1:8" ht="12" customHeight="1">
      <c r="A7" s="180" t="s">
        <v>255</v>
      </c>
      <c r="B7" s="181"/>
      <c r="C7" s="178"/>
      <c r="D7" s="104" t="s">
        <v>41</v>
      </c>
      <c r="E7" s="105">
        <f>E10+E26+E32+E38</f>
        <v>21172.7</v>
      </c>
      <c r="F7" s="105">
        <f>F10+F26+F32+F38</f>
        <v>20462.7</v>
      </c>
      <c r="G7" s="105">
        <f>(F7*100)/E7</f>
        <v>96.64662513519768</v>
      </c>
      <c r="H7" s="172"/>
    </row>
    <row r="8" spans="1:8" ht="15">
      <c r="A8" s="182"/>
      <c r="B8" s="183"/>
      <c r="C8" s="179"/>
      <c r="D8" s="104" t="s">
        <v>257</v>
      </c>
      <c r="E8" s="105">
        <f>E11+E27+E33+E39</f>
        <v>21172.7</v>
      </c>
      <c r="F8" s="105">
        <f>F11+F27+F33+F39</f>
        <v>20462.7</v>
      </c>
      <c r="G8" s="105">
        <f aca="true" t="shared" si="0" ref="G8:G39">(F8*100)/E8</f>
        <v>96.64662513519768</v>
      </c>
      <c r="H8" s="172"/>
    </row>
    <row r="9" spans="1:8" ht="40.5" customHeight="1">
      <c r="A9" s="182"/>
      <c r="B9" s="183"/>
      <c r="C9" s="179"/>
      <c r="D9" s="104" t="s">
        <v>258</v>
      </c>
      <c r="E9" s="105">
        <v>500</v>
      </c>
      <c r="F9" s="105">
        <v>500</v>
      </c>
      <c r="G9" s="105">
        <v>0</v>
      </c>
      <c r="H9" s="172"/>
    </row>
    <row r="10" spans="1:8" ht="20.25" customHeight="1">
      <c r="A10" s="157" t="s">
        <v>259</v>
      </c>
      <c r="B10" s="155" t="s">
        <v>269</v>
      </c>
      <c r="C10" s="158"/>
      <c r="D10" s="104" t="s">
        <v>41</v>
      </c>
      <c r="E10" s="109">
        <f>E12+E14+E16+E18+E20+E22+E24</f>
        <v>1997.5</v>
      </c>
      <c r="F10" s="109">
        <f>F12+F14+F16+F18+F20+F22+F24</f>
        <v>1997.5</v>
      </c>
      <c r="G10" s="105">
        <f t="shared" si="0"/>
        <v>100</v>
      </c>
      <c r="H10" s="172"/>
    </row>
    <row r="11" spans="1:8" ht="27" customHeight="1">
      <c r="A11" s="157"/>
      <c r="B11" s="156"/>
      <c r="C11" s="159"/>
      <c r="D11" s="104" t="s">
        <v>257</v>
      </c>
      <c r="E11" s="109">
        <f>E13+E15+E17+E19+E21+E23+E25</f>
        <v>1997.5</v>
      </c>
      <c r="F11" s="109">
        <f>F13+F15+F17+F19+F21+F23+F25</f>
        <v>1997.5</v>
      </c>
      <c r="G11" s="105">
        <f t="shared" si="0"/>
        <v>100</v>
      </c>
      <c r="H11" s="172"/>
    </row>
    <row r="12" spans="1:8" ht="25.5" customHeight="1">
      <c r="A12" s="157" t="s">
        <v>6</v>
      </c>
      <c r="B12" s="155" t="s">
        <v>270</v>
      </c>
      <c r="C12" s="158" t="s">
        <v>294</v>
      </c>
      <c r="D12" s="104" t="s">
        <v>41</v>
      </c>
      <c r="E12" s="109">
        <f>E13</f>
        <v>250</v>
      </c>
      <c r="F12" s="109">
        <f>F13</f>
        <v>250</v>
      </c>
      <c r="G12" s="105">
        <f t="shared" si="0"/>
        <v>100</v>
      </c>
      <c r="H12" s="153" t="s">
        <v>291</v>
      </c>
    </row>
    <row r="13" spans="1:8" ht="45" customHeight="1">
      <c r="A13" s="157"/>
      <c r="B13" s="156"/>
      <c r="C13" s="159"/>
      <c r="D13" s="104" t="s">
        <v>257</v>
      </c>
      <c r="E13" s="109">
        <v>250</v>
      </c>
      <c r="F13" s="109">
        <v>250</v>
      </c>
      <c r="G13" s="105">
        <f t="shared" si="0"/>
        <v>100</v>
      </c>
      <c r="H13" s="154"/>
    </row>
    <row r="14" spans="1:8" ht="24" customHeight="1">
      <c r="A14" s="157" t="s">
        <v>268</v>
      </c>
      <c r="B14" s="155" t="s">
        <v>271</v>
      </c>
      <c r="C14" s="158" t="s">
        <v>294</v>
      </c>
      <c r="D14" s="104" t="s">
        <v>41</v>
      </c>
      <c r="E14" s="109">
        <f>E15</f>
        <v>300</v>
      </c>
      <c r="F14" s="109">
        <f>F15</f>
        <v>300</v>
      </c>
      <c r="G14" s="105">
        <f t="shared" si="0"/>
        <v>100</v>
      </c>
      <c r="H14" s="153" t="s">
        <v>292</v>
      </c>
    </row>
    <row r="15" spans="1:8" ht="42.75" customHeight="1">
      <c r="A15" s="157"/>
      <c r="B15" s="156"/>
      <c r="C15" s="159"/>
      <c r="D15" s="104" t="s">
        <v>257</v>
      </c>
      <c r="E15" s="109">
        <v>300</v>
      </c>
      <c r="F15" s="109">
        <v>300</v>
      </c>
      <c r="G15" s="105">
        <f t="shared" si="0"/>
        <v>100</v>
      </c>
      <c r="H15" s="154"/>
    </row>
    <row r="16" spans="1:8" ht="38.25" customHeight="1">
      <c r="A16" s="157" t="s">
        <v>281</v>
      </c>
      <c r="B16" s="155" t="s">
        <v>272</v>
      </c>
      <c r="C16" s="158" t="s">
        <v>294</v>
      </c>
      <c r="D16" s="104" t="s">
        <v>41</v>
      </c>
      <c r="E16" s="109">
        <f>E17</f>
        <v>200</v>
      </c>
      <c r="F16" s="109">
        <f>F17</f>
        <v>200</v>
      </c>
      <c r="G16" s="105">
        <f t="shared" si="0"/>
        <v>100</v>
      </c>
      <c r="H16" s="153" t="s">
        <v>293</v>
      </c>
    </row>
    <row r="17" spans="1:8" ht="78.75" customHeight="1">
      <c r="A17" s="157"/>
      <c r="B17" s="156"/>
      <c r="C17" s="159"/>
      <c r="D17" s="104" t="s">
        <v>257</v>
      </c>
      <c r="E17" s="109">
        <v>200</v>
      </c>
      <c r="F17" s="109">
        <v>200</v>
      </c>
      <c r="G17" s="105">
        <f t="shared" si="0"/>
        <v>100</v>
      </c>
      <c r="H17" s="154"/>
    </row>
    <row r="18" spans="1:8" ht="24" customHeight="1">
      <c r="A18" s="157" t="s">
        <v>282</v>
      </c>
      <c r="B18" s="155" t="s">
        <v>273</v>
      </c>
      <c r="C18" s="158" t="s">
        <v>294</v>
      </c>
      <c r="D18" s="104" t="s">
        <v>41</v>
      </c>
      <c r="E18" s="109">
        <f>E19</f>
        <v>297.5</v>
      </c>
      <c r="F18" s="109">
        <f>F19</f>
        <v>297.5</v>
      </c>
      <c r="G18" s="105">
        <f t="shared" si="0"/>
        <v>100</v>
      </c>
      <c r="H18" s="153" t="s">
        <v>302</v>
      </c>
    </row>
    <row r="19" spans="1:8" ht="31.5" customHeight="1">
      <c r="A19" s="157"/>
      <c r="B19" s="156"/>
      <c r="C19" s="159"/>
      <c r="D19" s="104" t="s">
        <v>257</v>
      </c>
      <c r="E19" s="109">
        <v>297.5</v>
      </c>
      <c r="F19" s="109">
        <v>297.5</v>
      </c>
      <c r="G19" s="105">
        <f t="shared" si="0"/>
        <v>100</v>
      </c>
      <c r="H19" s="154"/>
    </row>
    <row r="20" spans="1:8" ht="56.25" customHeight="1">
      <c r="A20" s="157" t="s">
        <v>284</v>
      </c>
      <c r="B20" s="155" t="s">
        <v>303</v>
      </c>
      <c r="C20" s="158" t="s">
        <v>297</v>
      </c>
      <c r="D20" s="104" t="s">
        <v>41</v>
      </c>
      <c r="E20" s="109">
        <f>E21</f>
        <v>150</v>
      </c>
      <c r="F20" s="109">
        <f>F21</f>
        <v>150</v>
      </c>
      <c r="G20" s="105">
        <f t="shared" si="0"/>
        <v>100</v>
      </c>
      <c r="H20" s="153" t="s">
        <v>304</v>
      </c>
    </row>
    <row r="21" spans="1:8" ht="54" customHeight="1">
      <c r="A21" s="157"/>
      <c r="B21" s="156"/>
      <c r="C21" s="159"/>
      <c r="D21" s="104" t="s">
        <v>257</v>
      </c>
      <c r="E21" s="109">
        <v>150</v>
      </c>
      <c r="F21" s="109">
        <v>150</v>
      </c>
      <c r="G21" s="105">
        <f t="shared" si="0"/>
        <v>100</v>
      </c>
      <c r="H21" s="154"/>
    </row>
    <row r="22" spans="1:8" ht="45.75" customHeight="1">
      <c r="A22" s="157" t="s">
        <v>283</v>
      </c>
      <c r="B22" s="155" t="s">
        <v>274</v>
      </c>
      <c r="C22" s="158" t="s">
        <v>294</v>
      </c>
      <c r="D22" s="104" t="s">
        <v>41</v>
      </c>
      <c r="E22" s="109">
        <f>E23</f>
        <v>300</v>
      </c>
      <c r="F22" s="109">
        <f>F23</f>
        <v>300</v>
      </c>
      <c r="G22" s="105">
        <f t="shared" si="0"/>
        <v>100</v>
      </c>
      <c r="H22" s="153" t="s">
        <v>301</v>
      </c>
    </row>
    <row r="23" spans="1:8" ht="66.75" customHeight="1">
      <c r="A23" s="157"/>
      <c r="B23" s="156"/>
      <c r="C23" s="159"/>
      <c r="D23" s="104" t="s">
        <v>257</v>
      </c>
      <c r="E23" s="109">
        <v>300</v>
      </c>
      <c r="F23" s="109">
        <v>300</v>
      </c>
      <c r="G23" s="105">
        <f t="shared" si="0"/>
        <v>100</v>
      </c>
      <c r="H23" s="154"/>
    </row>
    <row r="24" spans="1:8" ht="43.5" customHeight="1">
      <c r="A24" s="151" t="s">
        <v>296</v>
      </c>
      <c r="B24" s="184" t="s">
        <v>290</v>
      </c>
      <c r="C24" s="158" t="s">
        <v>295</v>
      </c>
      <c r="D24" s="104" t="s">
        <v>41</v>
      </c>
      <c r="E24" s="109">
        <f>E25</f>
        <v>500</v>
      </c>
      <c r="F24" s="109">
        <f>F25</f>
        <v>500</v>
      </c>
      <c r="G24" s="105">
        <f t="shared" si="0"/>
        <v>100</v>
      </c>
      <c r="H24" s="153" t="s">
        <v>300</v>
      </c>
    </row>
    <row r="25" spans="1:8" ht="40.5" customHeight="1">
      <c r="A25" s="152"/>
      <c r="B25" s="185"/>
      <c r="C25" s="159"/>
      <c r="D25" s="104" t="s">
        <v>257</v>
      </c>
      <c r="E25" s="109">
        <v>500</v>
      </c>
      <c r="F25" s="109">
        <v>500</v>
      </c>
      <c r="G25" s="105">
        <f t="shared" si="0"/>
        <v>100</v>
      </c>
      <c r="H25" s="154"/>
    </row>
    <row r="26" spans="1:8" ht="13.5" customHeight="1">
      <c r="A26" s="157" t="s">
        <v>264</v>
      </c>
      <c r="B26" s="155" t="s">
        <v>275</v>
      </c>
      <c r="C26" s="158"/>
      <c r="D26" s="104" t="s">
        <v>41</v>
      </c>
      <c r="E26" s="110">
        <f>E28+E30</f>
        <v>1657.6</v>
      </c>
      <c r="F26" s="110">
        <f>F28+F30</f>
        <v>1657.6</v>
      </c>
      <c r="G26" s="105">
        <f t="shared" si="0"/>
        <v>100</v>
      </c>
      <c r="H26" s="153"/>
    </row>
    <row r="27" spans="1:8" ht="21" customHeight="1">
      <c r="A27" s="157"/>
      <c r="B27" s="156"/>
      <c r="C27" s="159"/>
      <c r="D27" s="106" t="s">
        <v>257</v>
      </c>
      <c r="E27" s="110">
        <f>E29+E31</f>
        <v>1657.6</v>
      </c>
      <c r="F27" s="110">
        <f>F29+F31</f>
        <v>1657.6</v>
      </c>
      <c r="G27" s="105">
        <f t="shared" si="0"/>
        <v>100</v>
      </c>
      <c r="H27" s="154"/>
    </row>
    <row r="28" spans="1:8" ht="27.75" customHeight="1">
      <c r="A28" s="157" t="s">
        <v>265</v>
      </c>
      <c r="B28" s="155" t="s">
        <v>276</v>
      </c>
      <c r="C28" s="158" t="s">
        <v>297</v>
      </c>
      <c r="D28" s="104" t="s">
        <v>41</v>
      </c>
      <c r="E28" s="110">
        <f>E29</f>
        <v>786.2</v>
      </c>
      <c r="F28" s="110">
        <f>F29</f>
        <v>786.2</v>
      </c>
      <c r="G28" s="105">
        <f t="shared" si="0"/>
        <v>100</v>
      </c>
      <c r="H28" s="153" t="s">
        <v>305</v>
      </c>
    </row>
    <row r="29" spans="1:8" ht="29.25" customHeight="1">
      <c r="A29" s="157"/>
      <c r="B29" s="156"/>
      <c r="C29" s="159"/>
      <c r="D29" s="106" t="s">
        <v>257</v>
      </c>
      <c r="E29" s="110">
        <v>786.2</v>
      </c>
      <c r="F29" s="110">
        <v>786.2</v>
      </c>
      <c r="G29" s="105">
        <f t="shared" si="0"/>
        <v>100</v>
      </c>
      <c r="H29" s="154"/>
    </row>
    <row r="30" spans="1:8" ht="31.5" customHeight="1">
      <c r="A30" s="157" t="s">
        <v>266</v>
      </c>
      <c r="B30" s="155" t="s">
        <v>277</v>
      </c>
      <c r="C30" s="158" t="s">
        <v>297</v>
      </c>
      <c r="D30" s="104" t="s">
        <v>41</v>
      </c>
      <c r="E30" s="110">
        <f>E31</f>
        <v>871.4</v>
      </c>
      <c r="F30" s="110">
        <f>F31</f>
        <v>871.4</v>
      </c>
      <c r="G30" s="105">
        <f t="shared" si="0"/>
        <v>100</v>
      </c>
      <c r="H30" s="153" t="s">
        <v>306</v>
      </c>
    </row>
    <row r="31" spans="1:8" ht="30.75" customHeight="1">
      <c r="A31" s="157"/>
      <c r="B31" s="156"/>
      <c r="C31" s="159"/>
      <c r="D31" s="106" t="s">
        <v>257</v>
      </c>
      <c r="E31" s="110">
        <v>871.4</v>
      </c>
      <c r="F31" s="110">
        <v>871.4</v>
      </c>
      <c r="G31" s="105">
        <f t="shared" si="0"/>
        <v>100</v>
      </c>
      <c r="H31" s="154"/>
    </row>
    <row r="32" spans="1:8" ht="12" customHeight="1">
      <c r="A32" s="157" t="s">
        <v>267</v>
      </c>
      <c r="B32" s="155" t="s">
        <v>278</v>
      </c>
      <c r="C32" s="158"/>
      <c r="D32" s="104" t="s">
        <v>41</v>
      </c>
      <c r="E32" s="110">
        <f>E34+E36</f>
        <v>16517.600000000002</v>
      </c>
      <c r="F32" s="110">
        <f>F34+F36</f>
        <v>16517.600000000002</v>
      </c>
      <c r="G32" s="105">
        <f t="shared" si="0"/>
        <v>100</v>
      </c>
      <c r="H32" s="153"/>
    </row>
    <row r="33" spans="1:8" ht="15">
      <c r="A33" s="157"/>
      <c r="B33" s="156"/>
      <c r="C33" s="159"/>
      <c r="D33" s="106" t="s">
        <v>257</v>
      </c>
      <c r="E33" s="110">
        <f>E35+E37</f>
        <v>16517.600000000002</v>
      </c>
      <c r="F33" s="110">
        <f>F35+F37</f>
        <v>16517.600000000002</v>
      </c>
      <c r="G33" s="105">
        <f t="shared" si="0"/>
        <v>100</v>
      </c>
      <c r="H33" s="154"/>
    </row>
    <row r="34" spans="1:8" ht="15" customHeight="1">
      <c r="A34" s="157" t="s">
        <v>95</v>
      </c>
      <c r="B34" s="155" t="s">
        <v>279</v>
      </c>
      <c r="C34" s="158" t="s">
        <v>298</v>
      </c>
      <c r="D34" s="104" t="s">
        <v>41</v>
      </c>
      <c r="E34" s="110">
        <f>E35</f>
        <v>14443.2</v>
      </c>
      <c r="F34" s="110">
        <f>F35</f>
        <v>14443.2</v>
      </c>
      <c r="G34" s="105">
        <f t="shared" si="0"/>
        <v>100</v>
      </c>
      <c r="H34" s="153" t="s">
        <v>299</v>
      </c>
    </row>
    <row r="35" spans="1:8" ht="37.5" customHeight="1">
      <c r="A35" s="157"/>
      <c r="B35" s="156"/>
      <c r="C35" s="159"/>
      <c r="D35" s="106" t="s">
        <v>257</v>
      </c>
      <c r="E35" s="110">
        <v>14443.2</v>
      </c>
      <c r="F35" s="110">
        <v>14443.2</v>
      </c>
      <c r="G35" s="105">
        <f t="shared" si="0"/>
        <v>100</v>
      </c>
      <c r="H35" s="154"/>
    </row>
    <row r="36" spans="1:8" ht="15.75" customHeight="1">
      <c r="A36" s="157" t="s">
        <v>97</v>
      </c>
      <c r="B36" s="155" t="s">
        <v>280</v>
      </c>
      <c r="C36" s="158" t="s">
        <v>298</v>
      </c>
      <c r="D36" s="104" t="s">
        <v>41</v>
      </c>
      <c r="E36" s="110">
        <f>E37</f>
        <v>2074.4</v>
      </c>
      <c r="F36" s="110">
        <f>F37</f>
        <v>2074.4</v>
      </c>
      <c r="G36" s="105">
        <f t="shared" si="0"/>
        <v>100</v>
      </c>
      <c r="H36" s="153" t="s">
        <v>307</v>
      </c>
    </row>
    <row r="37" spans="1:8" ht="36" customHeight="1">
      <c r="A37" s="157"/>
      <c r="B37" s="156"/>
      <c r="C37" s="159"/>
      <c r="D37" s="106" t="s">
        <v>257</v>
      </c>
      <c r="E37" s="110">
        <v>2074.4</v>
      </c>
      <c r="F37" s="110">
        <v>2074.4</v>
      </c>
      <c r="G37" s="105">
        <f t="shared" si="0"/>
        <v>100</v>
      </c>
      <c r="H37" s="154"/>
    </row>
    <row r="38" spans="1:8" ht="12" customHeight="1">
      <c r="A38" s="160">
        <v>6</v>
      </c>
      <c r="B38" s="155" t="s">
        <v>285</v>
      </c>
      <c r="C38" s="158" t="s">
        <v>297</v>
      </c>
      <c r="D38" s="104" t="s">
        <v>41</v>
      </c>
      <c r="E38" s="111">
        <f>E39</f>
        <v>1000</v>
      </c>
      <c r="F38" s="110">
        <f>F39</f>
        <v>290</v>
      </c>
      <c r="G38" s="105">
        <f t="shared" si="0"/>
        <v>29</v>
      </c>
      <c r="H38" s="153" t="s">
        <v>307</v>
      </c>
    </row>
    <row r="39" spans="1:8" ht="25.5" customHeight="1">
      <c r="A39" s="160"/>
      <c r="B39" s="156"/>
      <c r="C39" s="159"/>
      <c r="D39" s="106" t="s">
        <v>257</v>
      </c>
      <c r="E39" s="111">
        <v>1000</v>
      </c>
      <c r="F39" s="110">
        <v>290</v>
      </c>
      <c r="G39" s="105">
        <f t="shared" si="0"/>
        <v>29</v>
      </c>
      <c r="H39" s="154"/>
    </row>
  </sheetData>
  <sheetProtection/>
  <mergeCells count="73">
    <mergeCell ref="B24:B25"/>
    <mergeCell ref="C24:C25"/>
    <mergeCell ref="H24:H25"/>
    <mergeCell ref="B26:B27"/>
    <mergeCell ref="H34:H35"/>
    <mergeCell ref="H36:H37"/>
    <mergeCell ref="C28:C29"/>
    <mergeCell ref="C30:C31"/>
    <mergeCell ref="C34:C35"/>
    <mergeCell ref="C36:C37"/>
    <mergeCell ref="A18:A19"/>
    <mergeCell ref="A10:A11"/>
    <mergeCell ref="A32:A33"/>
    <mergeCell ref="B32:B33"/>
    <mergeCell ref="A12:A13"/>
    <mergeCell ref="A28:A29"/>
    <mergeCell ref="B12:B13"/>
    <mergeCell ref="B14:B15"/>
    <mergeCell ref="B22:B23"/>
    <mergeCell ref="B16:B17"/>
    <mergeCell ref="A16:A17"/>
    <mergeCell ref="B10:B11"/>
    <mergeCell ref="C7:C9"/>
    <mergeCell ref="F4:F5"/>
    <mergeCell ref="A7:B9"/>
    <mergeCell ref="A14:A15"/>
    <mergeCell ref="A1:H1"/>
    <mergeCell ref="A2:H2"/>
    <mergeCell ref="H32:H33"/>
    <mergeCell ref="H3:H5"/>
    <mergeCell ref="H10:H11"/>
    <mergeCell ref="H30:H31"/>
    <mergeCell ref="H12:H13"/>
    <mergeCell ref="H28:H29"/>
    <mergeCell ref="H14:H15"/>
    <mergeCell ref="H7:H9"/>
    <mergeCell ref="H18:H19"/>
    <mergeCell ref="H16:H17"/>
    <mergeCell ref="H26:H27"/>
    <mergeCell ref="H22:H23"/>
    <mergeCell ref="H20:H21"/>
    <mergeCell ref="C18:C19"/>
    <mergeCell ref="C16:C17"/>
    <mergeCell ref="G3:G5"/>
    <mergeCell ref="A22:A23"/>
    <mergeCell ref="C14:C15"/>
    <mergeCell ref="C12:C13"/>
    <mergeCell ref="C22:C23"/>
    <mergeCell ref="E4:E5"/>
    <mergeCell ref="A3:A5"/>
    <mergeCell ref="B3:B5"/>
    <mergeCell ref="D3:D5"/>
    <mergeCell ref="E3:F3"/>
    <mergeCell ref="C38:C39"/>
    <mergeCell ref="B38:B39"/>
    <mergeCell ref="A38:A39"/>
    <mergeCell ref="C10:C11"/>
    <mergeCell ref="B18:B19"/>
    <mergeCell ref="B20:B21"/>
    <mergeCell ref="C20:C21"/>
    <mergeCell ref="A20:A21"/>
    <mergeCell ref="A34:A35"/>
    <mergeCell ref="B34:B35"/>
    <mergeCell ref="A24:A25"/>
    <mergeCell ref="H38:H39"/>
    <mergeCell ref="B36:B37"/>
    <mergeCell ref="A36:A37"/>
    <mergeCell ref="C32:C33"/>
    <mergeCell ref="C26:C27"/>
    <mergeCell ref="A30:A31"/>
    <mergeCell ref="B28:B29"/>
    <mergeCell ref="B30:B31"/>
    <mergeCell ref="A26:A27"/>
  </mergeCells>
  <printOptions/>
  <pageMargins left="0.7086614173228347" right="0.7086614173228347" top="0.7480314960629921" bottom="0.7480314960629921" header="0.31496062992125984" footer="0.31496062992125984"/>
  <pageSetup horizontalDpi="600" verticalDpi="600" orientation="landscape" paperSize="9" scale="55" r:id="rId3"/>
  <rowBreaks count="2" manualBreakCount="2">
    <brk id="11" max="255" man="1"/>
    <brk id="2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 С. Сургутсков</dc:creator>
  <cp:keywords/>
  <dc:description/>
  <cp:lastModifiedBy>Колесникова О.М.</cp:lastModifiedBy>
  <cp:lastPrinted>2023-06-06T07:36:27Z</cp:lastPrinted>
  <dcterms:created xsi:type="dcterms:W3CDTF">2011-05-17T05:04:33Z</dcterms:created>
  <dcterms:modified xsi:type="dcterms:W3CDTF">2024-02-20T11:50:45Z</dcterms:modified>
  <cp:category/>
  <cp:version/>
  <cp:contentType/>
  <cp:contentStatus/>
</cp:coreProperties>
</file>