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20730" windowHeight="7230" tabRatio="623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Комплексный план" sheetId="4" r:id="rId4"/>
  </sheets>
  <definedNames>
    <definedName name="_xlnm.Print_Titles" localSheetId="2">'Выполнение работ'!$3:$3</definedName>
    <definedName name="_xlnm.Print_Area" localSheetId="2">'Выполнение работ'!$A$1:$Q$81</definedName>
    <definedName name="_xlnm.Print_Area" localSheetId="3">'Комплексный план'!$A$1:$I$30</definedName>
  </definedNames>
  <calcPr fullCalcOnLoad="1"/>
</workbook>
</file>

<file path=xl/sharedStrings.xml><?xml version="1.0" encoding="utf-8"?>
<sst xmlns="http://schemas.openxmlformats.org/spreadsheetml/2006/main" count="505" uniqueCount="274">
  <si>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</si>
  <si>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</si>
  <si>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</si>
  <si>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</si>
  <si>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</si>
  <si>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</si>
  <si>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</si>
  <si>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</si>
  <si>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</si>
  <si>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</si>
  <si>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</si>
  <si>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</si>
  <si>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</si>
  <si>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</si>
  <si>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</si>
  <si>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</si>
  <si>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</si>
  <si>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</si>
  <si>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</si>
  <si>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</si>
  <si>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</si>
  <si>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</si>
  <si>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</si>
  <si>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</si>
  <si>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</si>
  <si>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</si>
  <si>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</si>
  <si>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</si>
  <si>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</si>
  <si>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</si>
  <si>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</si>
  <si>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</si>
  <si>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</si>
  <si>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</si>
  <si>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</si>
  <si>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</si>
  <si>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</si>
  <si>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</si>
  <si>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</si>
  <si>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</si>
  <si>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</si>
  <si>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</si>
  <si>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</si>
  <si>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</si>
  <si>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</si>
  <si>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</si>
  <si>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</si>
  <si>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</si>
  <si>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</si>
  <si>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</si>
  <si>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</si>
  <si>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</si>
  <si>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</si>
  <si>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</si>
  <si>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</si>
  <si>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</si>
  <si>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</si>
  <si>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</si>
  <si>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</si>
  <si>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</si>
  <si>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</si>
  <si>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</si>
  <si>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</si>
  <si>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</si>
  <si>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</si>
  <si>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</si>
  <si>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</si>
  <si>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</si>
  <si>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</si>
  <si>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</si>
  <si>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</si>
  <si>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</si>
  <si>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</si>
  <si>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</si>
  <si>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</si>
  <si>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</si>
  <si>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</si>
  <si>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</si>
  <si>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</si>
  <si>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</si>
  <si>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</si>
  <si>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</si>
  <si>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</si>
  <si>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</si>
  <si>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</si>
  <si>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</si>
  <si>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</si>
  <si>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</si>
  <si>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</si>
  <si>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</si>
  <si>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</si>
  <si>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</si>
  <si>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</si>
  <si>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</si>
  <si>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</si>
  <si>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</si>
  <si>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</si>
  <si>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</si>
  <si>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</si>
  <si>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</si>
  <si>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</si>
  <si>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</si>
  <si>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</si>
  <si>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</si>
  <si>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</si>
  <si>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</si>
  <si>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</si>
  <si>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</si>
  <si>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</si>
  <si>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</si>
  <si>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</si>
  <si>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</si>
  <si>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</si>
  <si>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</si>
  <si>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</si>
  <si>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</si>
  <si>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</si>
  <si>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</si>
  <si>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</si>
  <si>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</si>
  <si>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</si>
  <si>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</si>
  <si>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</si>
  <si>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</si>
  <si>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</si>
  <si>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</si>
  <si>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</si>
  <si>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</si>
  <si>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</si>
  <si>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</si>
  <si>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</si>
  <si>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</si>
  <si>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</si>
  <si>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</si>
  <si>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</si>
  <si>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</si>
  <si>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</si>
  <si>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</si>
  <si>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</si>
  <si>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</si>
  <si>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</si>
  <si>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</si>
  <si>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</si>
  <si>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</si>
  <si>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</si>
  <si>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</si>
  <si>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</si>
  <si>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</si>
  <si>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</si>
  <si>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</si>
  <si>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</si>
  <si>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</si>
  <si>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</si>
  <si>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</si>
  <si>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</si>
  <si>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</si>
  <si>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</si>
  <si>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</si>
  <si>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</si>
  <si>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</si>
  <si>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</si>
  <si>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</si>
  <si>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</si>
  <si>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</si>
  <si>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</si>
  <si>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</si>
  <si>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</si>
  <si>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</si>
  <si>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</si>
  <si>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</si>
  <si>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</si>
  <si>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</si>
  <si>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</si>
  <si>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</si>
  <si>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</si>
  <si>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</si>
  <si>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</si>
  <si>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</si>
  <si>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</si>
  <si>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</si>
  <si>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</si>
  <si>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</si>
  <si>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</si>
  <si>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</si>
  <si>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</si>
  <si>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</si>
  <si>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</si>
  <si>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</si>
  <si>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</si>
  <si>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</si>
  <si>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</si>
  <si>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</si>
  <si>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</si>
  <si>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</si>
  <si>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</si>
  <si>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</si>
  <si>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</si>
  <si>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</si>
  <si>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</si>
  <si>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</si>
  <si>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</si>
  <si>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</si>
  <si>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</si>
  <si>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</si>
  <si>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</si>
  <si>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</si>
  <si>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</si>
  <si>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</si>
  <si>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</si>
  <si>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</si>
  <si>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</si>
  <si>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</si>
  <si>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</si>
  <si>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</si>
  <si>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</si>
  <si>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</si>
  <si>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</si>
  <si>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</si>
  <si>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</si>
  <si>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</si>
  <si>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</si>
  <si>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</si>
  <si>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</si>
  <si>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</si>
  <si>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</si>
  <si>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</si>
  <si>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</si>
  <si>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</si>
  <si>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</si>
  <si>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</si>
  <si>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</si>
  <si>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</si>
  <si>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</si>
  <si>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</si>
  <si>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</si>
  <si>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</si>
  <si>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</si>
  <si>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</si>
  <si>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</si>
  <si>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</si>
  <si>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</si>
  <si>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</si>
  <si>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</si>
  <si>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</si>
  <si>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</si>
  <si>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</si>
  <si>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</si>
  <si>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</si>
  <si>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</si>
  <si>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</si>
  <si>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</si>
  <si>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</si>
  <si>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</si>
  <si>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</si>
  <si>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</si>
  <si>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Всего по муниципальной программе</t>
  </si>
  <si>
    <t>Мероприятия муниципальной программы</t>
  </si>
  <si>
    <t>№ мероприятия (из муниципальной программы)</t>
  </si>
  <si>
    <t>тыс. рублей</t>
  </si>
  <si>
    <t>%                          (к годовому плану</t>
  </si>
  <si>
    <t>бюджет района</t>
  </si>
  <si>
    <t>Основное мероприятие: Содействие улучшению ситуации на рынке труда (показатели 1, 2, 3,5)</t>
  </si>
  <si>
    <t xml:space="preserve">Организация оплачиваемых общественных работ </t>
  </si>
  <si>
    <t xml:space="preserve"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</t>
  </si>
  <si>
    <t xml:space="preserve">Организационно-техническое обеспечение деятельности МАУ «ОМЦ» </t>
  </si>
  <si>
    <t>Основное мероприятие: Улучшение условий и охраны труда в Ханты-Мансийском районе (показатель 1,4)</t>
  </si>
  <si>
    <t>План                            на 2022 год,               тыс. рублей</t>
  </si>
  <si>
    <t>Освоение денежных средств муниципальной программы в 2022 году (на 01.01.2023)</t>
  </si>
  <si>
    <t>В рамках данного мероприятия трудоустроено на временные общественные работы 309 человек</t>
  </si>
  <si>
    <t>В рамках данного мероприятия заключены между работодателями Ханты-Мансийского района и Казенным учреждением Ханты-Мансийского автономного округа – Югры «Ханты-Мансийский центр занятости населения» договоры о совместной деятельности по организации временного трудоустройства несовершеннолетних граждан в возрасте от 14 до 18 лет в свободное от учебы время в количестве 570 человек.  Также, в рамках данного мероприятия предоставлена компенсацию части затрат, связанных с выплатой заработной платы работодателями по трудоустройству безработных граждан в количестве 329 человек.</t>
  </si>
  <si>
    <t>Содержание МАУ "ОМЦ" (заработная плата сотрудникам, оплата налоговых и прочих платежей, затраты на кацелярию, и.т.д.)</t>
  </si>
  <si>
    <t xml:space="preserve">Заработная плата 2 сотрудникам по переданным государственным полномочиям по охране труда (перечисление производится в соответствии с кассовым планом на 2022 год). </t>
  </si>
  <si>
    <t>информация об исполнении</t>
  </si>
  <si>
    <t>Отчет о ходе исполнения муниципальной программы "Содействие занятости населения Ханты-Мансийского района на 2022-2025 годы" за 2022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</si>
</sst>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 ;\-#,##0\ "/>
    <numFmt numFmtId="174" formatCode="#,##0.0"/>
    <numFmt numFmtId="175" formatCode="#,##0.0_ ;\-#,##0.0\ 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_ ;\-#,##0.000\ "/>
    <numFmt numFmtId="182" formatCode="#,##0.000"/>
    <numFmt numFmtId="183" formatCode="#,##0.00_ ;\-#,##0.00\ "/>
    <numFmt numFmtId="184" formatCode="#,##0.0000_ ;\-#,##0.0000\ "/>
    <numFmt numFmtId="185" formatCode="#,##0.00&quot;р.&quot;"/>
    <numFmt numFmtId="186" formatCode="[$-FC19]d\ mmmm\ yyyy\ &quot;г.&quot;"/>
    <numFmt numFmtId="187" formatCode="000000"/>
    <numFmt numFmtId="188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58" fillId="0" borderId="0" xfId="0" applyFont="1" applyAlignment="1" applyProtection="1">
      <alignment vertical="center"/>
      <protection hidden="1"/>
    </xf>
    <xf numFmtId="172" fontId="59" fillId="0" borderId="10" xfId="0" applyNumberFormat="1" applyFont="1" applyBorder="1" applyAlignment="1" applyProtection="1">
      <alignment horizontal="center" vertical="top" wrapText="1"/>
      <protection hidden="1"/>
    </xf>
    <xf numFmtId="172" fontId="59" fillId="2" borderId="10" xfId="0" applyNumberFormat="1" applyFont="1" applyFill="1" applyBorder="1" applyAlignment="1" applyProtection="1">
      <alignment horizontal="center" vertical="top" wrapText="1"/>
      <protection hidden="1"/>
    </xf>
    <xf numFmtId="17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9" fillId="0" borderId="0" xfId="0" applyNumberFormat="1" applyFont="1" applyAlignment="1" applyProtection="1">
      <alignment vertical="center"/>
      <protection hidden="1"/>
    </xf>
    <xf numFmtId="172" fontId="59" fillId="2" borderId="0" xfId="0" applyNumberFormat="1" applyFont="1" applyFill="1" applyAlignment="1" applyProtection="1">
      <alignment vertical="center"/>
      <protection hidden="1"/>
    </xf>
    <xf numFmtId="172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9" fillId="0" borderId="11" xfId="0" applyNumberFormat="1" applyFont="1" applyBorder="1" applyAlignment="1" applyProtection="1">
      <alignment vertical="center"/>
      <protection hidden="1"/>
    </xf>
    <xf numFmtId="172" fontId="59" fillId="0" borderId="12" xfId="0" applyNumberFormat="1" applyFont="1" applyBorder="1" applyAlignment="1" applyProtection="1">
      <alignment horizontal="center" vertical="top" wrapText="1"/>
      <protection hidden="1"/>
    </xf>
    <xf numFmtId="172" fontId="59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72" fontId="59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82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5" fontId="11" fillId="0" borderId="10" xfId="61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4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9" fillId="0" borderId="19" xfId="0" applyFont="1" applyFill="1" applyBorder="1" applyAlignment="1">
      <alignment horizontal="center" wrapText="1"/>
    </xf>
    <xf numFmtId="0" fontId="58" fillId="0" borderId="0" xfId="0" applyFont="1" applyAlignment="1">
      <alignment vertical="center"/>
    </xf>
    <xf numFmtId="0" fontId="58" fillId="6" borderId="0" xfId="0" applyFont="1" applyFill="1" applyAlignment="1">
      <alignment vertical="center"/>
    </xf>
    <xf numFmtId="2" fontId="58" fillId="6" borderId="0" xfId="0" applyNumberFormat="1" applyFont="1" applyFill="1" applyAlignment="1">
      <alignment vertical="center"/>
    </xf>
    <xf numFmtId="2" fontId="58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172" fontId="59" fillId="2" borderId="13" xfId="0" applyNumberFormat="1" applyFont="1" applyFill="1" applyBorder="1" applyAlignment="1" applyProtection="1">
      <alignment horizontal="center" vertical="top" wrapText="1"/>
      <protection hidden="1"/>
    </xf>
    <xf numFmtId="172" fontId="59" fillId="2" borderId="16" xfId="0" applyNumberFormat="1" applyFont="1" applyFill="1" applyBorder="1" applyAlignment="1" applyProtection="1">
      <alignment horizontal="center" vertical="top" wrapText="1"/>
      <protection hidden="1"/>
    </xf>
    <xf numFmtId="172" fontId="59" fillId="2" borderId="11" xfId="0" applyNumberFormat="1" applyFont="1" applyFill="1" applyBorder="1" applyAlignment="1" applyProtection="1">
      <alignment horizontal="center" vertical="top" wrapText="1"/>
      <protection hidden="1"/>
    </xf>
    <xf numFmtId="172" fontId="59" fillId="0" borderId="13" xfId="0" applyNumberFormat="1" applyFont="1" applyBorder="1" applyAlignment="1" applyProtection="1">
      <alignment horizontal="center" vertical="top" wrapText="1"/>
      <protection hidden="1"/>
    </xf>
    <xf numFmtId="172" fontId="59" fillId="0" borderId="16" xfId="0" applyNumberFormat="1" applyFont="1" applyBorder="1" applyAlignment="1" applyProtection="1">
      <alignment horizontal="center" vertical="top" wrapText="1"/>
      <protection hidden="1"/>
    </xf>
    <xf numFmtId="172" fontId="59" fillId="0" borderId="11" xfId="0" applyNumberFormat="1" applyFont="1" applyBorder="1" applyAlignment="1" applyProtection="1">
      <alignment horizontal="center" vertical="top" wrapText="1"/>
      <protection hidden="1"/>
    </xf>
    <xf numFmtId="172" fontId="59" fillId="0" borderId="10" xfId="0" applyNumberFormat="1" applyFont="1" applyBorder="1" applyAlignment="1" applyProtection="1">
      <alignment vertical="center"/>
      <protection hidden="1"/>
    </xf>
    <xf numFmtId="172" fontId="59" fillId="0" borderId="10" xfId="0" applyNumberFormat="1" applyFont="1" applyBorder="1" applyAlignment="1">
      <alignment vertical="center"/>
    </xf>
    <xf numFmtId="172" fontId="59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58" fillId="33" borderId="19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33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58" fillId="0" borderId="0" xfId="0" applyFont="1" applyAlignment="1">
      <alignment vertical="top"/>
    </xf>
    <xf numFmtId="0" fontId="58" fillId="0" borderId="10" xfId="0" applyNumberFormat="1" applyFont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vertical="center"/>
    </xf>
    <xf numFmtId="174" fontId="35" fillId="0" borderId="20" xfId="0" applyNumberFormat="1" applyFont="1" applyFill="1" applyBorder="1" applyAlignment="1">
      <alignment horizontal="center" vertical="top" wrapText="1"/>
    </xf>
    <xf numFmtId="174" fontId="35" fillId="0" borderId="21" xfId="0" applyNumberFormat="1" applyFont="1" applyFill="1" applyBorder="1" applyAlignment="1">
      <alignment horizontal="center" vertical="top" wrapText="1"/>
    </xf>
    <xf numFmtId="174" fontId="35" fillId="6" borderId="10" xfId="0" applyNumberFormat="1" applyFont="1" applyFill="1" applyBorder="1" applyAlignment="1">
      <alignment horizontal="left" vertical="top" wrapText="1"/>
    </xf>
    <xf numFmtId="188" fontId="35" fillId="6" borderId="10" xfId="0" applyNumberFormat="1" applyFont="1" applyFill="1" applyBorder="1" applyAlignment="1">
      <alignment horizontal="center" vertical="top" wrapText="1"/>
    </xf>
    <xf numFmtId="2" fontId="58" fillId="6" borderId="0" xfId="0" applyNumberFormat="1" applyFont="1" applyFill="1" applyAlignment="1">
      <alignment vertical="top"/>
    </xf>
    <xf numFmtId="0" fontId="58" fillId="6" borderId="0" xfId="0" applyFont="1" applyFill="1" applyAlignment="1">
      <alignment vertical="top"/>
    </xf>
    <xf numFmtId="0" fontId="58" fillId="33" borderId="17" xfId="0" applyFont="1" applyFill="1" applyBorder="1" applyAlignment="1">
      <alignment vertical="top"/>
    </xf>
    <xf numFmtId="174" fontId="35" fillId="0" borderId="18" xfId="0" applyNumberFormat="1" applyFont="1" applyFill="1" applyBorder="1" applyAlignment="1">
      <alignment horizontal="center" vertical="top" wrapText="1"/>
    </xf>
    <xf numFmtId="174" fontId="35" fillId="0" borderId="22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2" fontId="58" fillId="0" borderId="0" xfId="0" applyNumberFormat="1" applyFont="1" applyAlignment="1">
      <alignment vertical="top"/>
    </xf>
    <xf numFmtId="0" fontId="7" fillId="33" borderId="10" xfId="0" applyFont="1" applyFill="1" applyBorder="1" applyAlignment="1">
      <alignment horizontal="center" vertical="top"/>
    </xf>
    <xf numFmtId="0" fontId="58" fillId="0" borderId="10" xfId="0" applyFont="1" applyBorder="1" applyAlignment="1">
      <alignment horizontal="center" vertical="top" wrapText="1"/>
    </xf>
    <xf numFmtId="9" fontId="35" fillId="6" borderId="10" xfId="61" applyNumberFormat="1" applyFont="1" applyFill="1" applyBorder="1" applyAlignment="1">
      <alignment horizontal="center" vertical="top" wrapText="1"/>
    </xf>
    <xf numFmtId="1" fontId="7" fillId="0" borderId="10" xfId="61" applyNumberFormat="1" applyFont="1" applyFill="1" applyBorder="1" applyAlignment="1">
      <alignment horizontal="center" vertical="top" wrapText="1"/>
    </xf>
    <xf numFmtId="172" fontId="7" fillId="0" borderId="10" xfId="61" applyNumberFormat="1" applyFont="1" applyFill="1" applyBorder="1" applyAlignment="1">
      <alignment horizontal="center" vertical="top" wrapText="1"/>
    </xf>
    <xf numFmtId="188" fontId="7" fillId="0" borderId="10" xfId="61" applyNumberFormat="1" applyFont="1" applyFill="1" applyBorder="1" applyAlignment="1">
      <alignment horizontal="center" vertical="top" wrapText="1"/>
    </xf>
    <xf numFmtId="0" fontId="58" fillId="0" borderId="10" xfId="0" applyFont="1" applyBorder="1" applyAlignment="1">
      <alignment vertical="top" wrapText="1"/>
    </xf>
    <xf numFmtId="9" fontId="7" fillId="0" borderId="10" xfId="61" applyNumberFormat="1" applyFont="1" applyFill="1" applyBorder="1" applyAlignment="1">
      <alignment horizontal="center" vertical="top" wrapText="1"/>
    </xf>
    <xf numFmtId="188" fontId="35" fillId="6" borderId="10" xfId="61" applyNumberFormat="1" applyFont="1" applyFill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61" fillId="0" borderId="0" xfId="0" applyFont="1" applyAlignment="1">
      <alignment vertical="top"/>
    </xf>
    <xf numFmtId="0" fontId="62" fillId="0" borderId="19" xfId="0" applyFont="1" applyBorder="1" applyAlignment="1">
      <alignment horizontal="center" vertical="top" wrapText="1"/>
    </xf>
    <xf numFmtId="0" fontId="63" fillId="0" borderId="17" xfId="0" applyFont="1" applyBorder="1" applyAlignment="1">
      <alignment vertical="top"/>
    </xf>
    <xf numFmtId="0" fontId="36" fillId="0" borderId="10" xfId="0" applyFont="1" applyBorder="1" applyAlignment="1">
      <alignment horizontal="center" vertical="top" wrapText="1"/>
    </xf>
    <xf numFmtId="0" fontId="63" fillId="0" borderId="14" xfId="0" applyFont="1" applyBorder="1" applyAlignment="1">
      <alignment vertical="top"/>
    </xf>
    <xf numFmtId="174" fontId="35" fillId="6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174" fontId="35" fillId="6" borderId="10" xfId="61" applyNumberFormat="1" applyFont="1" applyFill="1" applyBorder="1" applyAlignment="1">
      <alignment horizontal="center" vertical="top" wrapText="1"/>
    </xf>
    <xf numFmtId="174" fontId="7" fillId="0" borderId="10" xfId="61" applyNumberFormat="1" applyFont="1" applyFill="1" applyBorder="1" applyAlignment="1">
      <alignment horizontal="center" vertical="top" wrapText="1"/>
    </xf>
    <xf numFmtId="2" fontId="58" fillId="6" borderId="0" xfId="0" applyNumberFormat="1" applyFont="1" applyFill="1" applyBorder="1" applyAlignment="1">
      <alignment vertical="top"/>
    </xf>
    <xf numFmtId="0" fontId="58" fillId="6" borderId="0" xfId="0" applyFont="1" applyFill="1" applyBorder="1" applyAlignment="1">
      <alignment vertical="top"/>
    </xf>
    <xf numFmtId="0" fontId="58" fillId="0" borderId="0" xfId="0" applyFont="1" applyBorder="1" applyAlignment="1">
      <alignment vertical="top"/>
    </xf>
    <xf numFmtId="2" fontId="58" fillId="0" borderId="0" xfId="0" applyNumberFormat="1" applyFont="1" applyBorder="1" applyAlignment="1">
      <alignment vertical="top"/>
    </xf>
    <xf numFmtId="0" fontId="58" fillId="0" borderId="15" xfId="0" applyFont="1" applyBorder="1" applyAlignment="1">
      <alignment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106" t="s">
        <v>39</v>
      </c>
      <c r="B1" s="107"/>
      <c r="C1" s="108" t="s">
        <v>40</v>
      </c>
      <c r="D1" s="103" t="s">
        <v>44</v>
      </c>
      <c r="E1" s="104"/>
      <c r="F1" s="105"/>
      <c r="G1" s="103" t="s">
        <v>17</v>
      </c>
      <c r="H1" s="104"/>
      <c r="I1" s="105"/>
      <c r="J1" s="103" t="s">
        <v>18</v>
      </c>
      <c r="K1" s="104"/>
      <c r="L1" s="105"/>
      <c r="M1" s="103" t="s">
        <v>22</v>
      </c>
      <c r="N1" s="104"/>
      <c r="O1" s="105"/>
      <c r="P1" s="100" t="s">
        <v>23</v>
      </c>
      <c r="Q1" s="102"/>
      <c r="R1" s="103" t="s">
        <v>24</v>
      </c>
      <c r="S1" s="104"/>
      <c r="T1" s="105"/>
      <c r="U1" s="103" t="s">
        <v>25</v>
      </c>
      <c r="V1" s="104"/>
      <c r="W1" s="105"/>
      <c r="X1" s="100" t="s">
        <v>26</v>
      </c>
      <c r="Y1" s="101"/>
      <c r="Z1" s="102"/>
      <c r="AA1" s="100" t="s">
        <v>27</v>
      </c>
      <c r="AB1" s="102"/>
      <c r="AC1" s="103" t="s">
        <v>28</v>
      </c>
      <c r="AD1" s="104"/>
      <c r="AE1" s="105"/>
      <c r="AF1" s="103" t="s">
        <v>29</v>
      </c>
      <c r="AG1" s="104"/>
      <c r="AH1" s="105"/>
      <c r="AI1" s="103" t="s">
        <v>30</v>
      </c>
      <c r="AJ1" s="104"/>
      <c r="AK1" s="105"/>
      <c r="AL1" s="100" t="s">
        <v>31</v>
      </c>
      <c r="AM1" s="102"/>
      <c r="AN1" s="103" t="s">
        <v>32</v>
      </c>
      <c r="AO1" s="104"/>
      <c r="AP1" s="105"/>
      <c r="AQ1" s="103" t="s">
        <v>33</v>
      </c>
      <c r="AR1" s="104"/>
      <c r="AS1" s="105"/>
      <c r="AT1" s="103" t="s">
        <v>34</v>
      </c>
      <c r="AU1" s="104"/>
      <c r="AV1" s="105"/>
    </row>
    <row r="2" spans="1:48" ht="39" customHeight="1">
      <c r="A2" s="107"/>
      <c r="B2" s="107"/>
      <c r="C2" s="108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08" t="s">
        <v>82</v>
      </c>
      <c r="B3" s="108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108"/>
      <c r="B4" s="108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08"/>
      <c r="B5" s="108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08"/>
      <c r="B6" s="108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08"/>
      <c r="B7" s="108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08"/>
      <c r="B8" s="108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08"/>
      <c r="B9" s="108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A1:B2"/>
    <mergeCell ref="C1:C2"/>
    <mergeCell ref="A3:B9"/>
    <mergeCell ref="D1:F1"/>
    <mergeCell ref="R1:T1"/>
    <mergeCell ref="U1:W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09" t="s">
        <v>57</v>
      </c>
      <c r="B1" s="109"/>
      <c r="C1" s="109"/>
      <c r="D1" s="109"/>
      <c r="E1" s="109"/>
    </row>
    <row r="2" spans="1:5" ht="15">
      <c r="A2" s="12"/>
      <c r="B2" s="12"/>
      <c r="C2" s="12"/>
      <c r="D2" s="12"/>
      <c r="E2" s="12"/>
    </row>
    <row r="3" spans="1:5" ht="15">
      <c r="A3" s="110" t="s">
        <v>129</v>
      </c>
      <c r="B3" s="110"/>
      <c r="C3" s="110"/>
      <c r="D3" s="110"/>
      <c r="E3" s="110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ht="15">
      <c r="A25" s="28"/>
      <c r="B25" s="28"/>
      <c r="C25" s="28"/>
      <c r="D25" s="28"/>
      <c r="E25" s="28"/>
    </row>
    <row r="26" spans="1:5" ht="15">
      <c r="A26" s="111" t="s">
        <v>78</v>
      </c>
      <c r="B26" s="111"/>
      <c r="C26" s="111"/>
      <c r="D26" s="111"/>
      <c r="E26" s="111"/>
    </row>
    <row r="27" spans="1:5" ht="15">
      <c r="A27" s="28"/>
      <c r="B27" s="28"/>
      <c r="C27" s="28"/>
      <c r="D27" s="28"/>
      <c r="E27" s="28"/>
    </row>
    <row r="28" spans="1:5" ht="15">
      <c r="A28" s="111" t="s">
        <v>79</v>
      </c>
      <c r="B28" s="111"/>
      <c r="C28" s="111"/>
      <c r="D28" s="111"/>
      <c r="E28" s="111"/>
    </row>
    <row r="29" spans="1:5" ht="15">
      <c r="A29" s="111"/>
      <c r="B29" s="111"/>
      <c r="C29" s="111"/>
      <c r="D29" s="111"/>
      <c r="E29" s="111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50</v>
      </c>
    </row>
    <row r="2" spans="1:17" ht="12.7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125" t="s">
        <v>45</v>
      </c>
      <c r="C3" s="125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112" t="s">
        <v>1</v>
      </c>
      <c r="B5" s="119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17" ht="105.75" customHeight="1">
      <c r="A6" s="112"/>
      <c r="B6" s="119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17" ht="74.25" customHeight="1">
      <c r="A7" s="112"/>
      <c r="B7" s="119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112" t="s">
        <v>3</v>
      </c>
      <c r="B8" s="119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113" t="s">
        <v>204</v>
      </c>
      <c r="N8" s="114"/>
      <c r="O8" s="115"/>
      <c r="P8" s="56"/>
      <c r="Q8" s="56"/>
    </row>
    <row r="9" spans="1:17" ht="33.75" customHeight="1">
      <c r="A9" s="112"/>
      <c r="B9" s="119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112" t="s">
        <v>4</v>
      </c>
      <c r="B10" s="119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17" ht="40.5" customHeight="1">
      <c r="A11" s="112"/>
      <c r="B11" s="119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112" t="s">
        <v>5</v>
      </c>
      <c r="B12" s="119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17" ht="24" customHeight="1">
      <c r="A13" s="112"/>
      <c r="B13" s="119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112" t="s">
        <v>9</v>
      </c>
      <c r="B14" s="119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112"/>
      <c r="B15" s="119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30"/>
      <c r="AJ16" s="130"/>
      <c r="AK16" s="130"/>
      <c r="AZ16" s="130"/>
      <c r="BA16" s="130"/>
      <c r="BB16" s="130"/>
      <c r="BQ16" s="130"/>
      <c r="BR16" s="130"/>
      <c r="BS16" s="130"/>
      <c r="CH16" s="130"/>
      <c r="CI16" s="130"/>
      <c r="CJ16" s="130"/>
      <c r="CY16" s="130"/>
      <c r="CZ16" s="130"/>
      <c r="DA16" s="130"/>
      <c r="DP16" s="130"/>
      <c r="DQ16" s="130"/>
      <c r="DR16" s="130"/>
      <c r="EG16" s="130"/>
      <c r="EH16" s="130"/>
      <c r="EI16" s="130"/>
      <c r="EX16" s="130"/>
      <c r="EY16" s="130"/>
      <c r="EZ16" s="130"/>
      <c r="FO16" s="130"/>
      <c r="FP16" s="130"/>
      <c r="FQ16" s="130"/>
      <c r="GF16" s="130"/>
      <c r="GG16" s="130"/>
      <c r="GH16" s="130"/>
      <c r="GW16" s="130"/>
      <c r="GX16" s="130"/>
      <c r="GY16" s="130"/>
      <c r="HN16" s="130"/>
      <c r="HO16" s="130"/>
      <c r="HP16" s="130"/>
      <c r="IE16" s="130"/>
      <c r="IF16" s="130"/>
      <c r="IG16" s="130"/>
      <c r="IV16" s="130"/>
    </row>
    <row r="17" spans="1:17" ht="320.25" customHeight="1">
      <c r="A17" s="112" t="s">
        <v>6</v>
      </c>
      <c r="B17" s="119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112"/>
      <c r="B18" s="119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12" t="s">
        <v>7</v>
      </c>
      <c r="B19" s="119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75" customHeight="1">
      <c r="A20" s="112"/>
      <c r="B20" s="119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12" t="s">
        <v>8</v>
      </c>
      <c r="B21" s="119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112"/>
      <c r="B22" s="119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16" t="s">
        <v>14</v>
      </c>
      <c r="B23" s="121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75" customHeight="1">
      <c r="A24" s="118"/>
      <c r="B24" s="121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20" t="s">
        <v>15</v>
      </c>
      <c r="B25" s="121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75" customHeight="1">
      <c r="A26" s="120"/>
      <c r="B26" s="121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12" t="s">
        <v>93</v>
      </c>
      <c r="B31" s="119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112"/>
      <c r="B32" s="119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12" t="s">
        <v>95</v>
      </c>
      <c r="B34" s="119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12"/>
      <c r="B35" s="119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128" t="s">
        <v>97</v>
      </c>
      <c r="B36" s="126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129"/>
      <c r="B37" s="127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12" t="s">
        <v>99</v>
      </c>
      <c r="B39" s="119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131" t="s">
        <v>246</v>
      </c>
      <c r="I39" s="132"/>
      <c r="J39" s="132"/>
      <c r="K39" s="132"/>
      <c r="L39" s="132"/>
      <c r="M39" s="132"/>
      <c r="N39" s="132"/>
      <c r="O39" s="133"/>
      <c r="P39" s="55" t="s">
        <v>188</v>
      </c>
      <c r="Q39" s="56"/>
    </row>
    <row r="40" spans="1:17" ht="39.75" customHeight="1">
      <c r="A40" s="112" t="s">
        <v>10</v>
      </c>
      <c r="B40" s="119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12" t="s">
        <v>100</v>
      </c>
      <c r="B41" s="119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75" customHeight="1">
      <c r="A42" s="112"/>
      <c r="B42" s="119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12" t="s">
        <v>102</v>
      </c>
      <c r="B43" s="119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136" t="s">
        <v>191</v>
      </c>
      <c r="H43" s="137"/>
      <c r="I43" s="137"/>
      <c r="J43" s="137"/>
      <c r="K43" s="137"/>
      <c r="L43" s="137"/>
      <c r="M43" s="137"/>
      <c r="N43" s="137"/>
      <c r="O43" s="138"/>
      <c r="P43" s="56"/>
      <c r="Q43" s="56"/>
    </row>
    <row r="44" spans="1:17" ht="39.75" customHeight="1">
      <c r="A44" s="112"/>
      <c r="B44" s="119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12" t="s">
        <v>104</v>
      </c>
      <c r="B45" s="119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75" customHeight="1">
      <c r="A46" s="112" t="s">
        <v>12</v>
      </c>
      <c r="B46" s="119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123" t="s">
        <v>107</v>
      </c>
      <c r="B47" s="126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124"/>
      <c r="B48" s="127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23" t="s">
        <v>108</v>
      </c>
      <c r="B49" s="126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75" customHeight="1">
      <c r="A50" s="124"/>
      <c r="B50" s="127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12" t="s">
        <v>110</v>
      </c>
      <c r="B51" s="119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75" customHeight="1">
      <c r="A52" s="112"/>
      <c r="B52" s="119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12" t="s">
        <v>113</v>
      </c>
      <c r="B53" s="119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112"/>
      <c r="B54" s="119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12" t="s">
        <v>114</v>
      </c>
      <c r="B55" s="119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12"/>
      <c r="B56" s="119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12" t="s">
        <v>116</v>
      </c>
      <c r="B57" s="119" t="s">
        <v>117</v>
      </c>
      <c r="C57" s="53" t="s">
        <v>20</v>
      </c>
      <c r="D57" s="93" t="s">
        <v>234</v>
      </c>
      <c r="E57" s="92"/>
      <c r="F57" s="92" t="s">
        <v>235</v>
      </c>
      <c r="G57" s="122" t="s">
        <v>232</v>
      </c>
      <c r="H57" s="122"/>
      <c r="I57" s="92" t="s">
        <v>236</v>
      </c>
      <c r="J57" s="92" t="s">
        <v>237</v>
      </c>
      <c r="K57" s="113" t="s">
        <v>238</v>
      </c>
      <c r="L57" s="114"/>
      <c r="M57" s="114"/>
      <c r="N57" s="114"/>
      <c r="O57" s="115"/>
      <c r="P57" s="88" t="s">
        <v>198</v>
      </c>
      <c r="Q57" s="56"/>
    </row>
    <row r="58" spans="1:17" ht="39.75" customHeight="1">
      <c r="A58" s="112"/>
      <c r="B58" s="119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16" t="s">
        <v>119</v>
      </c>
      <c r="B59" s="116" t="s">
        <v>118</v>
      </c>
      <c r="C59" s="116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117"/>
      <c r="B60" s="117"/>
      <c r="C60" s="117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117"/>
      <c r="B61" s="117"/>
      <c r="C61" s="118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75" customHeight="1">
      <c r="A62" s="118"/>
      <c r="B62" s="118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112" t="s">
        <v>120</v>
      </c>
      <c r="B63" s="119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112"/>
      <c r="B64" s="119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120" t="s">
        <v>122</v>
      </c>
      <c r="B65" s="121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17" s="69" customFormat="1" ht="39.75" customHeight="1">
      <c r="A66" s="120"/>
      <c r="B66" s="121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112" t="s">
        <v>124</v>
      </c>
      <c r="B67" s="119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112"/>
      <c r="B68" s="119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123" t="s">
        <v>126</v>
      </c>
      <c r="B69" s="126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17" ht="39.75" customHeight="1">
      <c r="A70" s="124"/>
      <c r="B70" s="127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134" t="s">
        <v>254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135" t="s">
        <v>215</v>
      </c>
      <c r="C79" s="135"/>
      <c r="D79" s="135"/>
      <c r="E79" s="135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B73:T73"/>
    <mergeCell ref="B79:E79"/>
    <mergeCell ref="G43:O43"/>
    <mergeCell ref="B67:B68"/>
    <mergeCell ref="EX16:EZ16"/>
    <mergeCell ref="FO16:FQ16"/>
    <mergeCell ref="GF16:GH16"/>
    <mergeCell ref="GW16:GY16"/>
    <mergeCell ref="HN16:HP16"/>
    <mergeCell ref="B31:B32"/>
    <mergeCell ref="B45:B46"/>
    <mergeCell ref="A31:A32"/>
    <mergeCell ref="B23:B24"/>
    <mergeCell ref="CY16:DA16"/>
    <mergeCell ref="B43:B44"/>
    <mergeCell ref="B25:B26"/>
    <mergeCell ref="H39:O39"/>
    <mergeCell ref="BQ16:BS16"/>
    <mergeCell ref="IE16:IG16"/>
    <mergeCell ref="AI16:AK16"/>
    <mergeCell ref="A21:A22"/>
    <mergeCell ref="A39:A40"/>
    <mergeCell ref="A43:A44"/>
    <mergeCell ref="A47:A48"/>
    <mergeCell ref="B34:B35"/>
    <mergeCell ref="A34:A35"/>
    <mergeCell ref="AZ16:BB16"/>
    <mergeCell ref="EG16:EI16"/>
    <mergeCell ref="DP16:DR16"/>
    <mergeCell ref="CH16:CJ16"/>
    <mergeCell ref="B47:B48"/>
    <mergeCell ref="A41:A42"/>
    <mergeCell ref="B41:B42"/>
    <mergeCell ref="A51:A52"/>
    <mergeCell ref="B39:B40"/>
    <mergeCell ref="A25:A26"/>
    <mergeCell ref="A23:A24"/>
    <mergeCell ref="A45:A46"/>
    <mergeCell ref="B5:B7"/>
    <mergeCell ref="A8:A9"/>
    <mergeCell ref="A63:A64"/>
    <mergeCell ref="A36:A37"/>
    <mergeCell ref="B51:B52"/>
    <mergeCell ref="B49:B50"/>
    <mergeCell ref="B59:B62"/>
    <mergeCell ref="B57:B58"/>
    <mergeCell ref="B36:B37"/>
    <mergeCell ref="A49:A5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5:A66"/>
    <mergeCell ref="B65:B66"/>
    <mergeCell ref="G57:H57"/>
    <mergeCell ref="K57:O57"/>
    <mergeCell ref="A69:A70"/>
    <mergeCell ref="B3:C3"/>
    <mergeCell ref="B10:B11"/>
    <mergeCell ref="B17:B18"/>
    <mergeCell ref="B14:B15"/>
    <mergeCell ref="A19:A20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140625" defaultRowHeight="15"/>
  <cols>
    <col min="1" max="1" width="12.140625" style="95" customWidth="1"/>
    <col min="2" max="2" width="42.140625" style="95" customWidth="1"/>
    <col min="3" max="3" width="21.8515625" style="95" bestFit="1" customWidth="1"/>
    <col min="4" max="5" width="9.57421875" style="95" bestFit="1" customWidth="1"/>
    <col min="6" max="6" width="12.140625" style="95" customWidth="1"/>
    <col min="7" max="8" width="9.140625" style="95" hidden="1" customWidth="1"/>
    <col min="9" max="9" width="83.140625" style="95" customWidth="1"/>
    <col min="10" max="16384" width="9.140625" style="95" customWidth="1"/>
  </cols>
  <sheetData>
    <row r="1" spans="1:9" ht="15">
      <c r="A1" s="144" t="s">
        <v>273</v>
      </c>
      <c r="B1" s="144"/>
      <c r="C1" s="144"/>
      <c r="D1" s="144"/>
      <c r="E1" s="144"/>
      <c r="F1" s="144"/>
      <c r="G1" s="145"/>
      <c r="H1" s="145"/>
      <c r="I1" s="145"/>
    </row>
    <row r="2" spans="1:9" ht="15">
      <c r="A2" s="145"/>
      <c r="B2" s="145"/>
      <c r="C2" s="145"/>
      <c r="D2" s="145"/>
      <c r="E2" s="145"/>
      <c r="F2" s="145"/>
      <c r="G2" s="145"/>
      <c r="H2" s="145"/>
      <c r="I2" s="145"/>
    </row>
    <row r="3" spans="1:9" ht="21.75" customHeight="1">
      <c r="A3" s="172" t="s">
        <v>257</v>
      </c>
      <c r="B3" s="172" t="s">
        <v>256</v>
      </c>
      <c r="C3" s="172" t="s">
        <v>40</v>
      </c>
      <c r="D3" s="172" t="s">
        <v>266</v>
      </c>
      <c r="E3" s="172" t="s">
        <v>267</v>
      </c>
      <c r="F3" s="172"/>
      <c r="G3" s="173"/>
      <c r="H3" s="173"/>
      <c r="I3" s="174" t="s">
        <v>272</v>
      </c>
    </row>
    <row r="4" spans="1:9" ht="30.75" customHeight="1">
      <c r="A4" s="172"/>
      <c r="B4" s="172"/>
      <c r="C4" s="172"/>
      <c r="D4" s="172"/>
      <c r="E4" s="172"/>
      <c r="F4" s="172"/>
      <c r="G4" s="173"/>
      <c r="H4" s="173"/>
      <c r="I4" s="175"/>
    </row>
    <row r="5" spans="1:9" ht="40.5">
      <c r="A5" s="172"/>
      <c r="B5" s="172"/>
      <c r="C5" s="172"/>
      <c r="D5" s="172"/>
      <c r="E5" s="176" t="s">
        <v>258</v>
      </c>
      <c r="F5" s="176" t="s">
        <v>259</v>
      </c>
      <c r="G5" s="173"/>
      <c r="H5" s="173"/>
      <c r="I5" s="177"/>
    </row>
    <row r="6" spans="1:9" ht="15">
      <c r="A6" s="147">
        <v>1</v>
      </c>
      <c r="B6" s="148">
        <v>2</v>
      </c>
      <c r="C6" s="148">
        <v>4</v>
      </c>
      <c r="D6" s="147">
        <v>5</v>
      </c>
      <c r="E6" s="147">
        <v>6</v>
      </c>
      <c r="F6" s="147">
        <v>7</v>
      </c>
      <c r="I6" s="149"/>
    </row>
    <row r="7" spans="1:10" s="96" customFormat="1" ht="15">
      <c r="A7" s="150" t="s">
        <v>255</v>
      </c>
      <c r="B7" s="151"/>
      <c r="C7" s="152" t="s">
        <v>41</v>
      </c>
      <c r="D7" s="178">
        <f>D8+D9+D10</f>
        <v>51822</v>
      </c>
      <c r="E7" s="178">
        <f>SUM(E8:E10)</f>
        <v>51494.8</v>
      </c>
      <c r="F7" s="153">
        <f>E7/D7*100%</f>
        <v>0.993686079271352</v>
      </c>
      <c r="G7" s="154"/>
      <c r="H7" s="155"/>
      <c r="I7" s="156"/>
      <c r="J7" s="97"/>
    </row>
    <row r="8" spans="1:9" ht="15">
      <c r="A8" s="157"/>
      <c r="B8" s="158"/>
      <c r="C8" s="159" t="s">
        <v>37</v>
      </c>
      <c r="D8" s="179">
        <v>0</v>
      </c>
      <c r="E8" s="179">
        <v>0</v>
      </c>
      <c r="F8" s="160">
        <v>0</v>
      </c>
      <c r="G8" s="146"/>
      <c r="H8" s="146"/>
      <c r="I8" s="139"/>
    </row>
    <row r="9" spans="1:9" ht="30">
      <c r="A9" s="157"/>
      <c r="B9" s="158"/>
      <c r="C9" s="159" t="s">
        <v>2</v>
      </c>
      <c r="D9" s="179">
        <f>D13+D29</f>
        <v>21002.7</v>
      </c>
      <c r="E9" s="179">
        <f>E13+E29</f>
        <v>20675.5</v>
      </c>
      <c r="F9" s="161">
        <f>E9/D9*100%</f>
        <v>0.9844210506268242</v>
      </c>
      <c r="G9" s="162"/>
      <c r="H9" s="146"/>
      <c r="I9" s="140"/>
    </row>
    <row r="10" spans="1:9" ht="15">
      <c r="A10" s="157"/>
      <c r="B10" s="158"/>
      <c r="C10" s="159" t="s">
        <v>260</v>
      </c>
      <c r="D10" s="179">
        <f>D14</f>
        <v>30819.3</v>
      </c>
      <c r="E10" s="179">
        <f>E14+E30</f>
        <v>30819.3</v>
      </c>
      <c r="F10" s="161">
        <f>E10/D10*100%</f>
        <v>1</v>
      </c>
      <c r="G10" s="162"/>
      <c r="H10" s="146"/>
      <c r="I10" s="140"/>
    </row>
    <row r="11" spans="1:9" s="96" customFormat="1" ht="15">
      <c r="A11" s="163">
        <v>1</v>
      </c>
      <c r="B11" s="164" t="s">
        <v>261</v>
      </c>
      <c r="C11" s="152" t="s">
        <v>41</v>
      </c>
      <c r="D11" s="180">
        <f>D12+D13+D14</f>
        <v>49449.7</v>
      </c>
      <c r="E11" s="180">
        <f>SUM(E12:E14)</f>
        <v>49449.6</v>
      </c>
      <c r="F11" s="165">
        <f>E11/D11*100%</f>
        <v>0.9999979777430399</v>
      </c>
      <c r="G11" s="154"/>
      <c r="H11" s="155"/>
      <c r="I11" s="141"/>
    </row>
    <row r="12" spans="1:9" ht="15">
      <c r="A12" s="163"/>
      <c r="B12" s="164"/>
      <c r="C12" s="159" t="s">
        <v>37</v>
      </c>
      <c r="D12" s="181">
        <v>0</v>
      </c>
      <c r="E12" s="181">
        <v>0</v>
      </c>
      <c r="F12" s="166">
        <v>0</v>
      </c>
      <c r="G12" s="146"/>
      <c r="H12" s="146"/>
      <c r="I12" s="142"/>
    </row>
    <row r="13" spans="1:9" ht="30">
      <c r="A13" s="163"/>
      <c r="B13" s="164"/>
      <c r="C13" s="159" t="s">
        <v>2</v>
      </c>
      <c r="D13" s="181">
        <f>D17+D21+D25</f>
        <v>18630.4</v>
      </c>
      <c r="E13" s="181">
        <f>E17+E21+E25</f>
        <v>18630.3</v>
      </c>
      <c r="F13" s="166">
        <v>0</v>
      </c>
      <c r="G13" s="162"/>
      <c r="H13" s="146"/>
      <c r="I13" s="142"/>
    </row>
    <row r="14" spans="1:9" ht="15">
      <c r="A14" s="163"/>
      <c r="B14" s="164"/>
      <c r="C14" s="159" t="s">
        <v>260</v>
      </c>
      <c r="D14" s="181">
        <f>D18+D22+D26</f>
        <v>30819.3</v>
      </c>
      <c r="E14" s="181">
        <f>E18+E22+E26</f>
        <v>30819.3</v>
      </c>
      <c r="F14" s="167">
        <f>E14/D14*100</f>
        <v>100</v>
      </c>
      <c r="G14" s="162"/>
      <c r="H14" s="146"/>
      <c r="I14" s="142"/>
    </row>
    <row r="15" spans="1:10" s="96" customFormat="1" ht="15">
      <c r="A15" s="163" t="s">
        <v>1</v>
      </c>
      <c r="B15" s="164" t="s">
        <v>262</v>
      </c>
      <c r="C15" s="152" t="s">
        <v>41</v>
      </c>
      <c r="D15" s="180">
        <f>SUM(D16:D18)</f>
        <v>15152.9</v>
      </c>
      <c r="E15" s="180">
        <f>SUM(E16:E18)</f>
        <v>15152.9</v>
      </c>
      <c r="F15" s="165">
        <f>E15/D15*100%</f>
        <v>1</v>
      </c>
      <c r="G15" s="154"/>
      <c r="H15" s="155"/>
      <c r="I15" s="141" t="s">
        <v>268</v>
      </c>
      <c r="J15" s="97"/>
    </row>
    <row r="16" spans="1:9" ht="15">
      <c r="A16" s="163"/>
      <c r="B16" s="164"/>
      <c r="C16" s="159" t="s">
        <v>37</v>
      </c>
      <c r="D16" s="181">
        <v>0</v>
      </c>
      <c r="E16" s="181">
        <v>0</v>
      </c>
      <c r="F16" s="167">
        <v>0</v>
      </c>
      <c r="G16" s="146"/>
      <c r="H16" s="146"/>
      <c r="I16" s="142"/>
    </row>
    <row r="17" spans="1:9" ht="30">
      <c r="A17" s="163"/>
      <c r="B17" s="164"/>
      <c r="C17" s="159" t="s">
        <v>2</v>
      </c>
      <c r="D17" s="181">
        <v>0</v>
      </c>
      <c r="E17" s="181">
        <v>0</v>
      </c>
      <c r="F17" s="166">
        <v>0</v>
      </c>
      <c r="G17" s="146"/>
      <c r="H17" s="146"/>
      <c r="I17" s="142"/>
    </row>
    <row r="18" spans="1:9" ht="15">
      <c r="A18" s="163"/>
      <c r="B18" s="164"/>
      <c r="C18" s="159" t="s">
        <v>260</v>
      </c>
      <c r="D18" s="181">
        <v>15152.9</v>
      </c>
      <c r="E18" s="181">
        <v>15152.9</v>
      </c>
      <c r="F18" s="168">
        <f>E18/D18*100%</f>
        <v>1</v>
      </c>
      <c r="G18" s="146"/>
      <c r="H18" s="146"/>
      <c r="I18" s="142"/>
    </row>
    <row r="19" spans="1:10" s="96" customFormat="1" ht="15">
      <c r="A19" s="163" t="s">
        <v>3</v>
      </c>
      <c r="B19" s="169" t="s">
        <v>263</v>
      </c>
      <c r="C19" s="152" t="s">
        <v>41</v>
      </c>
      <c r="D19" s="180">
        <f>SUM(D20:D22)</f>
        <v>18630.4</v>
      </c>
      <c r="E19" s="180">
        <v>18630.3</v>
      </c>
      <c r="F19" s="165">
        <f>E19/D19*100%</f>
        <v>0.9999946324287186</v>
      </c>
      <c r="G19" s="154"/>
      <c r="H19" s="155"/>
      <c r="I19" s="141" t="s">
        <v>269</v>
      </c>
      <c r="J19" s="97"/>
    </row>
    <row r="20" spans="1:9" ht="15">
      <c r="A20" s="163"/>
      <c r="B20" s="169"/>
      <c r="C20" s="159" t="s">
        <v>37</v>
      </c>
      <c r="D20" s="181">
        <v>0</v>
      </c>
      <c r="E20" s="181">
        <v>0</v>
      </c>
      <c r="F20" s="168">
        <v>0</v>
      </c>
      <c r="G20" s="146"/>
      <c r="H20" s="146"/>
      <c r="I20" s="142"/>
    </row>
    <row r="21" spans="1:9" ht="30">
      <c r="A21" s="163"/>
      <c r="B21" s="169"/>
      <c r="C21" s="159" t="s">
        <v>2</v>
      </c>
      <c r="D21" s="181">
        <v>18630.4</v>
      </c>
      <c r="E21" s="181">
        <v>18630.3</v>
      </c>
      <c r="F21" s="170">
        <f>E21/D21*100%</f>
        <v>0.9999946324287186</v>
      </c>
      <c r="G21" s="162"/>
      <c r="H21" s="146"/>
      <c r="I21" s="142"/>
    </row>
    <row r="22" spans="1:9" ht="61.5" customHeight="1">
      <c r="A22" s="163"/>
      <c r="B22" s="169"/>
      <c r="C22" s="159" t="s">
        <v>260</v>
      </c>
      <c r="D22" s="181">
        <v>0</v>
      </c>
      <c r="E22" s="181">
        <v>0</v>
      </c>
      <c r="F22" s="166">
        <v>0</v>
      </c>
      <c r="G22" s="146"/>
      <c r="H22" s="146"/>
      <c r="I22" s="142"/>
    </row>
    <row r="23" spans="1:9" s="96" customFormat="1" ht="15">
      <c r="A23" s="163" t="s">
        <v>4</v>
      </c>
      <c r="B23" s="169" t="s">
        <v>264</v>
      </c>
      <c r="C23" s="152" t="s">
        <v>41</v>
      </c>
      <c r="D23" s="180">
        <f>SUM(D24:D26)</f>
        <v>15666.4</v>
      </c>
      <c r="E23" s="180">
        <f>SUM(E24:E26)</f>
        <v>15666.4</v>
      </c>
      <c r="F23" s="165">
        <f>E23/D23*100%</f>
        <v>1</v>
      </c>
      <c r="G23" s="154"/>
      <c r="H23" s="155"/>
      <c r="I23" s="141" t="s">
        <v>270</v>
      </c>
    </row>
    <row r="24" spans="1:9" ht="15">
      <c r="A24" s="163"/>
      <c r="B24" s="169"/>
      <c r="C24" s="159" t="s">
        <v>37</v>
      </c>
      <c r="D24" s="181">
        <v>0</v>
      </c>
      <c r="E24" s="181">
        <v>0</v>
      </c>
      <c r="F24" s="167">
        <v>0</v>
      </c>
      <c r="G24" s="146"/>
      <c r="H24" s="146"/>
      <c r="I24" s="142"/>
    </row>
    <row r="25" spans="1:9" ht="30">
      <c r="A25" s="163"/>
      <c r="B25" s="169"/>
      <c r="C25" s="159" t="s">
        <v>2</v>
      </c>
      <c r="D25" s="181">
        <v>0</v>
      </c>
      <c r="E25" s="181">
        <v>0</v>
      </c>
      <c r="F25" s="166">
        <v>0</v>
      </c>
      <c r="G25" s="146"/>
      <c r="H25" s="146"/>
      <c r="I25" s="142"/>
    </row>
    <row r="26" spans="1:10" ht="15">
      <c r="A26" s="163"/>
      <c r="B26" s="169"/>
      <c r="C26" s="159" t="s">
        <v>260</v>
      </c>
      <c r="D26" s="181">
        <v>15666.4</v>
      </c>
      <c r="E26" s="181">
        <v>15666.4</v>
      </c>
      <c r="F26" s="168">
        <f>E26/D26*100%</f>
        <v>1</v>
      </c>
      <c r="G26" s="146"/>
      <c r="H26" s="146"/>
      <c r="I26" s="142"/>
      <c r="J26" s="98"/>
    </row>
    <row r="27" spans="1:10" s="96" customFormat="1" ht="15">
      <c r="A27" s="163">
        <v>2</v>
      </c>
      <c r="B27" s="169" t="s">
        <v>265</v>
      </c>
      <c r="C27" s="152" t="s">
        <v>41</v>
      </c>
      <c r="D27" s="180">
        <f>SUM(D28:D30)</f>
        <v>2372.3</v>
      </c>
      <c r="E27" s="180">
        <f>SUM(E28:E30)</f>
        <v>2045.2</v>
      </c>
      <c r="F27" s="171">
        <f>E27/D27*100%</f>
        <v>0.8621169329342832</v>
      </c>
      <c r="G27" s="182"/>
      <c r="H27" s="183"/>
      <c r="I27" s="141" t="s">
        <v>271</v>
      </c>
      <c r="J27" s="97"/>
    </row>
    <row r="28" spans="1:9" ht="15">
      <c r="A28" s="163"/>
      <c r="B28" s="169"/>
      <c r="C28" s="159" t="s">
        <v>37</v>
      </c>
      <c r="D28" s="181">
        <v>0</v>
      </c>
      <c r="E28" s="181">
        <v>0</v>
      </c>
      <c r="F28" s="167">
        <v>0</v>
      </c>
      <c r="G28" s="184"/>
      <c r="H28" s="184"/>
      <c r="I28" s="142"/>
    </row>
    <row r="29" spans="1:9" ht="30">
      <c r="A29" s="163"/>
      <c r="B29" s="169"/>
      <c r="C29" s="159" t="s">
        <v>2</v>
      </c>
      <c r="D29" s="181">
        <v>2372.3</v>
      </c>
      <c r="E29" s="181">
        <v>2045.2</v>
      </c>
      <c r="F29" s="168">
        <f>E29/D29*100%</f>
        <v>0.8621169329342832</v>
      </c>
      <c r="G29" s="185"/>
      <c r="H29" s="184"/>
      <c r="I29" s="142"/>
    </row>
    <row r="30" spans="1:9" ht="15">
      <c r="A30" s="163"/>
      <c r="B30" s="169"/>
      <c r="C30" s="159" t="s">
        <v>260</v>
      </c>
      <c r="D30" s="181">
        <v>0</v>
      </c>
      <c r="E30" s="181">
        <v>0</v>
      </c>
      <c r="F30" s="166">
        <v>0</v>
      </c>
      <c r="G30" s="186"/>
      <c r="H30" s="186"/>
      <c r="I30" s="143"/>
    </row>
    <row r="31" spans="1:9" ht="15">
      <c r="A31" s="99"/>
      <c r="B31" s="99"/>
      <c r="C31" s="99"/>
      <c r="D31" s="99"/>
      <c r="E31" s="99"/>
      <c r="F31" s="99"/>
      <c r="G31" s="99"/>
      <c r="H31" s="99"/>
      <c r="I31" s="99"/>
    </row>
    <row r="32" spans="1:9" ht="15">
      <c r="A32" s="99"/>
      <c r="B32" s="99"/>
      <c r="C32" s="99"/>
      <c r="D32" s="99"/>
      <c r="E32" s="99"/>
      <c r="F32" s="99"/>
      <c r="G32" s="99"/>
      <c r="H32" s="99"/>
      <c r="I32" s="99"/>
    </row>
    <row r="33" spans="1:9" ht="15">
      <c r="A33" s="99"/>
      <c r="B33" s="99"/>
      <c r="C33" s="99"/>
      <c r="D33" s="99"/>
      <c r="E33" s="99"/>
      <c r="F33" s="99"/>
      <c r="G33" s="99"/>
      <c r="H33" s="99"/>
      <c r="I33" s="99"/>
    </row>
    <row r="34" spans="1:9" ht="15">
      <c r="A34" s="99"/>
      <c r="B34" s="99"/>
      <c r="C34" s="99"/>
      <c r="D34" s="99"/>
      <c r="E34" s="99"/>
      <c r="F34" s="99"/>
      <c r="G34" s="99"/>
      <c r="H34" s="99"/>
      <c r="I34" s="99"/>
    </row>
    <row r="35" spans="1:9" ht="15">
      <c r="A35" s="99"/>
      <c r="B35" s="99"/>
      <c r="C35" s="99"/>
      <c r="D35" s="99"/>
      <c r="E35" s="99"/>
      <c r="F35" s="99"/>
      <c r="G35" s="99"/>
      <c r="H35" s="99"/>
      <c r="I35" s="99"/>
    </row>
    <row r="36" spans="1:9" ht="15">
      <c r="A36" s="99"/>
      <c r="B36" s="99"/>
      <c r="C36" s="99"/>
      <c r="D36" s="99"/>
      <c r="E36" s="99"/>
      <c r="F36" s="99"/>
      <c r="G36" s="99"/>
      <c r="H36" s="99"/>
      <c r="I36" s="99"/>
    </row>
    <row r="37" spans="1:9" ht="15">
      <c r="A37" s="99"/>
      <c r="B37" s="99"/>
      <c r="C37" s="99"/>
      <c r="D37" s="99"/>
      <c r="E37" s="99"/>
      <c r="F37" s="99"/>
      <c r="G37" s="99"/>
      <c r="H37" s="99"/>
      <c r="I37" s="99"/>
    </row>
    <row r="38" spans="1:9" ht="15">
      <c r="A38" s="99"/>
      <c r="B38" s="99"/>
      <c r="C38" s="99"/>
      <c r="D38" s="99"/>
      <c r="E38" s="99"/>
      <c r="F38" s="99"/>
      <c r="G38" s="99"/>
      <c r="H38" s="99"/>
      <c r="I38" s="99"/>
    </row>
    <row r="39" spans="1:9" ht="15">
      <c r="A39" s="99"/>
      <c r="B39" s="99"/>
      <c r="C39" s="99"/>
      <c r="D39" s="99"/>
      <c r="E39" s="99"/>
      <c r="F39" s="99"/>
      <c r="G39" s="99"/>
      <c r="H39" s="99"/>
      <c r="I39" s="99"/>
    </row>
    <row r="40" spans="1:9" ht="15">
      <c r="A40" s="99"/>
      <c r="B40" s="99"/>
      <c r="C40" s="99"/>
      <c r="D40" s="99"/>
      <c r="E40" s="99"/>
      <c r="F40" s="99"/>
      <c r="G40" s="99"/>
      <c r="H40" s="99"/>
      <c r="I40" s="99"/>
    </row>
    <row r="41" spans="1:9" ht="15">
      <c r="A41" s="99"/>
      <c r="B41" s="99"/>
      <c r="C41" s="99"/>
      <c r="D41" s="99"/>
      <c r="E41" s="99"/>
      <c r="F41" s="99"/>
      <c r="G41" s="99"/>
      <c r="H41" s="99"/>
      <c r="I41" s="99"/>
    </row>
    <row r="42" spans="1:9" ht="15">
      <c r="A42" s="99"/>
      <c r="B42" s="99"/>
      <c r="C42" s="99"/>
      <c r="D42" s="99"/>
      <c r="E42" s="99"/>
      <c r="F42" s="99"/>
      <c r="G42" s="99"/>
      <c r="H42" s="99"/>
      <c r="I42" s="99"/>
    </row>
    <row r="43" spans="1:9" ht="15">
      <c r="A43" s="99"/>
      <c r="B43" s="99"/>
      <c r="C43" s="99"/>
      <c r="D43" s="99"/>
      <c r="E43" s="99"/>
      <c r="F43" s="99"/>
      <c r="G43" s="99"/>
      <c r="H43" s="99"/>
      <c r="I43" s="99"/>
    </row>
    <row r="44" spans="1:9" ht="15">
      <c r="A44" s="99"/>
      <c r="B44" s="99"/>
      <c r="C44" s="99"/>
      <c r="D44" s="99"/>
      <c r="E44" s="99"/>
      <c r="F44" s="99"/>
      <c r="G44" s="99"/>
      <c r="H44" s="99"/>
      <c r="I44" s="99"/>
    </row>
    <row r="45" spans="1:9" ht="15">
      <c r="A45" s="99"/>
      <c r="B45" s="99"/>
      <c r="C45" s="99"/>
      <c r="D45" s="99"/>
      <c r="E45" s="99"/>
      <c r="F45" s="99"/>
      <c r="G45" s="99"/>
      <c r="H45" s="99"/>
      <c r="I45" s="99"/>
    </row>
    <row r="46" spans="1:9" ht="15">
      <c r="A46" s="99"/>
      <c r="B46" s="99"/>
      <c r="C46" s="99"/>
      <c r="D46" s="99"/>
      <c r="E46" s="99"/>
      <c r="F46" s="99"/>
      <c r="G46" s="99"/>
      <c r="H46" s="99"/>
      <c r="I46" s="99"/>
    </row>
    <row r="47" spans="1:9" ht="15">
      <c r="A47" s="99"/>
      <c r="B47" s="99"/>
      <c r="C47" s="99"/>
      <c r="D47" s="99"/>
      <c r="E47" s="99"/>
      <c r="F47" s="99"/>
      <c r="G47" s="99"/>
      <c r="H47" s="99"/>
      <c r="I47" s="99"/>
    </row>
    <row r="48" spans="1:9" ht="15">
      <c r="A48" s="99"/>
      <c r="B48" s="99"/>
      <c r="C48" s="99"/>
      <c r="D48" s="99"/>
      <c r="E48" s="99"/>
      <c r="F48" s="99"/>
      <c r="G48" s="99"/>
      <c r="H48" s="99"/>
      <c r="I48" s="99"/>
    </row>
    <row r="49" spans="1:9" ht="15">
      <c r="A49" s="99"/>
      <c r="B49" s="99"/>
      <c r="C49" s="99"/>
      <c r="D49" s="99"/>
      <c r="E49" s="99"/>
      <c r="F49" s="99"/>
      <c r="G49" s="99"/>
      <c r="H49" s="99"/>
      <c r="I49" s="99"/>
    </row>
    <row r="50" spans="1:9" ht="15">
      <c r="A50" s="99"/>
      <c r="B50" s="99"/>
      <c r="C50" s="99"/>
      <c r="D50" s="99"/>
      <c r="E50" s="99"/>
      <c r="F50" s="99"/>
      <c r="G50" s="99"/>
      <c r="H50" s="99"/>
      <c r="I50" s="99"/>
    </row>
    <row r="51" spans="1:9" ht="15">
      <c r="A51" s="99"/>
      <c r="B51" s="99"/>
      <c r="C51" s="99"/>
      <c r="D51" s="99"/>
      <c r="E51" s="99"/>
      <c r="F51" s="99"/>
      <c r="G51" s="99"/>
      <c r="H51" s="99"/>
      <c r="I51" s="99"/>
    </row>
    <row r="52" spans="1:9" ht="15">
      <c r="A52" s="99"/>
      <c r="B52" s="99"/>
      <c r="C52" s="99"/>
      <c r="D52" s="99"/>
      <c r="E52" s="99"/>
      <c r="F52" s="99"/>
      <c r="G52" s="99"/>
      <c r="H52" s="99"/>
      <c r="I52" s="99"/>
    </row>
    <row r="53" spans="1:9" ht="15">
      <c r="A53" s="99"/>
      <c r="B53" s="99"/>
      <c r="C53" s="99"/>
      <c r="D53" s="99"/>
      <c r="E53" s="99"/>
      <c r="F53" s="99"/>
      <c r="G53" s="99"/>
      <c r="H53" s="99"/>
      <c r="I53" s="99"/>
    </row>
    <row r="54" spans="1:9" ht="15">
      <c r="A54" s="99"/>
      <c r="B54" s="99"/>
      <c r="C54" s="99"/>
      <c r="D54" s="99"/>
      <c r="E54" s="99"/>
      <c r="F54" s="99"/>
      <c r="G54" s="99"/>
      <c r="H54" s="99"/>
      <c r="I54" s="99"/>
    </row>
  </sheetData>
  <sheetProtection/>
  <mergeCells count="24">
    <mergeCell ref="I3:I5"/>
    <mergeCell ref="A1:I2"/>
    <mergeCell ref="E3:F4"/>
    <mergeCell ref="A7:B10"/>
    <mergeCell ref="B27:B30"/>
    <mergeCell ref="B11:B14"/>
    <mergeCell ref="B15:B18"/>
    <mergeCell ref="B19:B22"/>
    <mergeCell ref="A19:A22"/>
    <mergeCell ref="A23:A26"/>
    <mergeCell ref="A11:A14"/>
    <mergeCell ref="A15:A18"/>
    <mergeCell ref="A3:A5"/>
    <mergeCell ref="B3:B5"/>
    <mergeCell ref="D3:D5"/>
    <mergeCell ref="C3:C5"/>
    <mergeCell ref="A27:A30"/>
    <mergeCell ref="B23:B26"/>
    <mergeCell ref="I8:I10"/>
    <mergeCell ref="I27:I30"/>
    <mergeCell ref="I11:I14"/>
    <mergeCell ref="I15:I18"/>
    <mergeCell ref="I19:I22"/>
    <mergeCell ref="I23:I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Колесникова О.М.</cp:lastModifiedBy>
  <cp:lastPrinted>2023-02-21T07:53:31Z</cp:lastPrinted>
  <dcterms:created xsi:type="dcterms:W3CDTF">2011-05-17T05:04:33Z</dcterms:created>
  <dcterms:modified xsi:type="dcterms:W3CDTF">2023-02-21T07:54:17Z</dcterms:modified>
  <cp:category/>
  <cp:version/>
  <cp:contentType/>
  <cp:contentStatus/>
</cp:coreProperties>
</file>