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SHARE\Ekonom\Программы\All\2022\разное\Итоги\год\Ответы\ЖКХ\"/>
    </mc:Choice>
  </mc:AlternateContent>
  <bookViews>
    <workbookView xWindow="480" yWindow="540" windowWidth="27795" windowHeight="12165"/>
  </bookViews>
  <sheets>
    <sheet name="отчет" sheetId="9" r:id="rId1"/>
  </sheets>
  <definedNames>
    <definedName name="_xlnm.Print_Titles" localSheetId="0">отчет!$5:$6</definedName>
    <definedName name="_xlnm.Print_Area" localSheetId="0">отчет!$A$1:$K$24</definedName>
  </definedNames>
  <calcPr calcId="152511"/>
</workbook>
</file>

<file path=xl/calcChain.xml><?xml version="1.0" encoding="utf-8"?>
<calcChain xmlns="http://schemas.openxmlformats.org/spreadsheetml/2006/main">
  <c r="J23" i="9" l="1"/>
  <c r="H23" i="9"/>
  <c r="I23" i="9"/>
  <c r="G23" i="9"/>
  <c r="E23" i="9"/>
  <c r="D23" i="9"/>
  <c r="F23" i="9" l="1"/>
  <c r="H24" i="9"/>
  <c r="I24" i="9"/>
  <c r="E24" i="9"/>
  <c r="D24" i="9"/>
  <c r="J20" i="9"/>
  <c r="J24" i="9" s="1"/>
  <c r="F11" i="9"/>
  <c r="H9" i="9" l="1"/>
  <c r="I9" i="9"/>
  <c r="E9" i="9"/>
  <c r="D9" i="9"/>
  <c r="G20" i="9"/>
  <c r="G24" i="9" s="1"/>
  <c r="H17" i="9"/>
  <c r="D17" i="9"/>
  <c r="E13" i="9"/>
  <c r="G13" i="9"/>
  <c r="H13" i="9"/>
  <c r="I13" i="9"/>
  <c r="F16" i="9"/>
  <c r="J13" i="9"/>
  <c r="D13" i="9"/>
  <c r="J17" i="9"/>
  <c r="I17" i="9"/>
  <c r="G17" i="9" l="1"/>
  <c r="G21" i="9"/>
  <c r="G9" i="9"/>
  <c r="I21" i="9"/>
  <c r="J9" i="9"/>
  <c r="H21" i="9"/>
  <c r="F20" i="9"/>
  <c r="F13" i="9"/>
  <c r="F24" i="9" l="1"/>
  <c r="J21" i="9" l="1"/>
  <c r="E21" i="9" l="1"/>
  <c r="D21" i="9"/>
  <c r="E17" i="9"/>
  <c r="F21" i="9" l="1"/>
  <c r="F17" i="9"/>
  <c r="F9" i="9" l="1"/>
</calcChain>
</file>

<file path=xl/sharedStrings.xml><?xml version="1.0" encoding="utf-8"?>
<sst xmlns="http://schemas.openxmlformats.org/spreadsheetml/2006/main" count="52" uniqueCount="39">
  <si>
    <t>№ п/п</t>
  </si>
  <si>
    <t>Всего</t>
  </si>
  <si>
    <t>бюджет автономного округа</t>
  </si>
  <si>
    <t>бюджет района</t>
  </si>
  <si>
    <t>Всего по программе</t>
  </si>
  <si>
    <t>1</t>
  </si>
  <si>
    <t>Заместитель главы района, директор департамента</t>
  </si>
  <si>
    <t>строительства, архитектуры и ЖКХ</t>
  </si>
  <si>
    <t>федеральный бюджет</t>
  </si>
  <si>
    <t xml:space="preserve">    </t>
  </si>
  <si>
    <t xml:space="preserve">                                Р.Ш. Речапов</t>
  </si>
  <si>
    <t>2</t>
  </si>
  <si>
    <t>3</t>
  </si>
  <si>
    <t xml:space="preserve">Черкашина Диана Витальевна, тел. 8 (3467) 33-27-21, доб. 324 
</t>
  </si>
  <si>
    <t>Исполнитель:</t>
  </si>
  <si>
    <t>И.о. директора МКУ "УКСиР"</t>
  </si>
  <si>
    <t>Начальник управления 
экономического анализа, архитектуры и градостроительной деятельности</t>
  </si>
  <si>
    <t xml:space="preserve">                               У.Х. Алиханов</t>
  </si>
  <si>
    <t>тыс. рублей</t>
  </si>
  <si>
    <t>%</t>
  </si>
  <si>
    <t>План на 2022 год, тыс. рублей</t>
  </si>
  <si>
    <t>Плановые освоения денежных средств, тыс.рублей</t>
  </si>
  <si>
    <t>октябрь</t>
  </si>
  <si>
    <t>ноябрь</t>
  </si>
  <si>
    <t>декабрь</t>
  </si>
  <si>
    <t>сумма невостребованных средств, тыс.рублей</t>
  </si>
  <si>
    <t>Мероприятия муниципальной программы</t>
  </si>
  <si>
    <t>Источники финансирования</t>
  </si>
  <si>
    <t>Основное мероприятие "Укрепление материально-технической базы учреждений культуры"</t>
  </si>
  <si>
    <t>Субвенции на осуществление отдельных полномочий по организации деятельности по обращению с твердыми коммунальными отходами</t>
  </si>
  <si>
    <t>Ликвидация неиспользуемого, бесхозяйственного скотомогильника (биометрической ямы) расположенного на территории населенного пункта п. Красноленинский</t>
  </si>
  <si>
    <t>Ликвидация несанкционированных свалок</t>
  </si>
  <si>
    <t>Субвенция исполнена в полном объеме.</t>
  </si>
  <si>
    <t>Освоение денежных средств муниципальной программы в 2022 году (на 01.01.2023)</t>
  </si>
  <si>
    <t>Работы выполнены.</t>
  </si>
  <si>
    <t>Произведена оплата в размере 3 904 226,67 руб. по решению суда.
Выполнены работы по ликвидации свалок в п.Горноправдинск, п.Бобровский, п.Кирпичный.</t>
  </si>
  <si>
    <t xml:space="preserve">                               Э.В.Матвеев</t>
  </si>
  <si>
    <t>Наименование муниципальной программы «Обеспечение экологической безопасности Ханты-Мансийского района на 2022–2025 годы»</t>
  </si>
  <si>
    <t>пояснения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</si>
</sst>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164" fontId="6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14" fontId="3" fillId="0" borderId="0" xfId="1" applyNumberFormat="1" applyFont="1" applyFill="1" applyBorder="1" applyAlignment="1" applyProtection="1">
      <alignment horizontal="right"/>
      <protection hidden="1"/>
    </xf>
    <xf numFmtId="165" fontId="3" fillId="0" borderId="0" xfId="1" applyNumberFormat="1" applyFont="1" applyFill="1"/>
    <xf numFmtId="165" fontId="3" fillId="0" borderId="0" xfId="1" applyNumberFormat="1" applyFont="1"/>
    <xf numFmtId="2" fontId="3" fillId="0" borderId="0" xfId="1" applyNumberFormat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0" fontId="8" fillId="0" borderId="0" xfId="1" applyFont="1"/>
    <xf numFmtId="2" fontId="8" fillId="0" borderId="0" xfId="1" applyNumberFormat="1" applyFont="1" applyAlignment="1">
      <alignment horizontal="center" vertical="center"/>
    </xf>
    <xf numFmtId="0" fontId="8" fillId="0" borderId="0" xfId="1" applyFont="1" applyFill="1"/>
    <xf numFmtId="0" fontId="8" fillId="0" borderId="0" xfId="0" applyFont="1" applyFill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1" applyFont="1" applyAlignment="1">
      <alignment horizontal="right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4" fontId="8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49" fontId="2" fillId="0" borderId="1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" xfId="1" applyNumberFormat="1" applyFont="1" applyFill="1" applyBorder="1" applyAlignment="1">
      <alignment horizontal="center" vertical="top"/>
    </xf>
    <xf numFmtId="1" fontId="2" fillId="0" borderId="1" xfId="1" applyNumberFormat="1" applyFont="1" applyFill="1" applyBorder="1" applyAlignment="1" applyProtection="1">
      <alignment horizontal="center" vertical="top" wrapText="1"/>
      <protection hidden="1"/>
    </xf>
    <xf numFmtId="1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0" borderId="1" xfId="0" applyNumberFormat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top"/>
    </xf>
    <xf numFmtId="2" fontId="4" fillId="0" borderId="1" xfId="1" applyNumberFormat="1" applyFont="1" applyFill="1" applyBorder="1" applyAlignment="1" applyProtection="1">
      <alignment horizontal="left" vertical="top" wrapText="1"/>
      <protection hidden="1"/>
    </xf>
    <xf numFmtId="4" fontId="4" fillId="0" borderId="1" xfId="1" applyNumberFormat="1" applyFont="1" applyFill="1" applyBorder="1" applyAlignment="1" applyProtection="1">
      <alignment horizontal="left" vertical="top" wrapText="1"/>
      <protection hidden="1"/>
    </xf>
    <xf numFmtId="165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12" fillId="0" borderId="0" xfId="1" applyFont="1" applyFill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" xfId="1" applyNumberFormat="1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37"/>
  <sheetViews>
    <sheetView showGridLines="0" tabSelected="1" view="pageBreakPreview" zoomScaleNormal="85" zoomScaleSheetLayoutView="100" workbookViewId="0">
      <selection activeCell="K9" sqref="K9:K20"/>
    </sheetView>
  </sheetViews>
  <sheetFormatPr defaultColWidth="7.85546875" defaultRowHeight="12" x14ac:dyDescent="0.2"/>
  <cols>
    <col min="1" max="1" width="7.42578125" style="3" customWidth="1"/>
    <col min="2" max="2" width="41.42578125" style="9" customWidth="1"/>
    <col min="3" max="3" width="47.5703125" style="1" customWidth="1"/>
    <col min="4" max="4" width="18.7109375" style="1" customWidth="1"/>
    <col min="5" max="5" width="16.140625" style="3" customWidth="1"/>
    <col min="6" max="6" width="15" style="1" customWidth="1"/>
    <col min="7" max="9" width="15" style="1" hidden="1" customWidth="1"/>
    <col min="10" max="10" width="16.85546875" style="1" hidden="1" customWidth="1"/>
    <col min="11" max="11" width="47.7109375" style="1" customWidth="1"/>
    <col min="12" max="12" width="21.42578125" style="1" customWidth="1"/>
    <col min="13" max="13" width="16.85546875" style="1" customWidth="1"/>
    <col min="14" max="14" width="13.140625" style="1" customWidth="1"/>
    <col min="15" max="15" width="13.5703125" style="1" bestFit="1" customWidth="1"/>
    <col min="16" max="16" width="19.28515625" style="1" customWidth="1"/>
    <col min="17" max="17" width="17.140625" style="1" customWidth="1"/>
    <col min="18" max="18" width="19" style="1" customWidth="1"/>
    <col min="19" max="218" width="7.85546875" style="1" customWidth="1"/>
    <col min="219" max="16384" width="7.85546875" style="1"/>
  </cols>
  <sheetData>
    <row r="1" spans="1:15" ht="21" customHeight="1" x14ac:dyDescent="0.3">
      <c r="A1" s="15"/>
      <c r="B1" s="14"/>
      <c r="C1" s="13"/>
      <c r="D1" s="13"/>
      <c r="E1" s="15"/>
      <c r="F1" s="13"/>
      <c r="G1" s="13"/>
      <c r="H1" s="13"/>
      <c r="I1" s="13"/>
      <c r="J1" s="13"/>
      <c r="K1" s="31"/>
    </row>
    <row r="2" spans="1:15" ht="5.25" customHeight="1" x14ac:dyDescent="0.2">
      <c r="A2" s="32"/>
      <c r="B2" s="27"/>
      <c r="C2" s="27"/>
      <c r="D2" s="27"/>
      <c r="E2" s="27"/>
      <c r="F2" s="27"/>
      <c r="G2" s="33"/>
      <c r="H2" s="33"/>
      <c r="I2" s="33"/>
      <c r="J2" s="33"/>
      <c r="K2" s="27"/>
    </row>
    <row r="3" spans="1:15" ht="20.25" customHeight="1" x14ac:dyDescent="0.2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5" s="2" customFormat="1" hidden="1" x14ac:dyDescent="0.2">
      <c r="A4" s="4"/>
      <c r="B4" s="5"/>
      <c r="C4" s="4"/>
      <c r="D4" s="4"/>
      <c r="E4" s="4"/>
      <c r="F4" s="4"/>
      <c r="G4" s="4"/>
      <c r="H4" s="4"/>
      <c r="I4" s="4"/>
      <c r="J4" s="4"/>
      <c r="K4" s="6"/>
    </row>
    <row r="5" spans="1:15" ht="55.5" customHeight="1" x14ac:dyDescent="0.2">
      <c r="A5" s="45" t="s">
        <v>0</v>
      </c>
      <c r="B5" s="53" t="s">
        <v>26</v>
      </c>
      <c r="C5" s="45" t="s">
        <v>27</v>
      </c>
      <c r="D5" s="37" t="s">
        <v>20</v>
      </c>
      <c r="E5" s="37" t="s">
        <v>33</v>
      </c>
      <c r="F5" s="37"/>
      <c r="G5" s="37" t="s">
        <v>21</v>
      </c>
      <c r="H5" s="37"/>
      <c r="I5" s="37"/>
      <c r="J5" s="37" t="s">
        <v>25</v>
      </c>
      <c r="K5" s="45" t="s">
        <v>38</v>
      </c>
    </row>
    <row r="6" spans="1:15" ht="46.5" customHeight="1" x14ac:dyDescent="0.2">
      <c r="A6" s="45"/>
      <c r="B6" s="53"/>
      <c r="C6" s="45"/>
      <c r="D6" s="37"/>
      <c r="E6" s="38" t="s">
        <v>18</v>
      </c>
      <c r="F6" s="38" t="s">
        <v>19</v>
      </c>
      <c r="G6" s="38" t="s">
        <v>22</v>
      </c>
      <c r="H6" s="38" t="s">
        <v>23</v>
      </c>
      <c r="I6" s="38" t="s">
        <v>24</v>
      </c>
      <c r="J6" s="37"/>
      <c r="K6" s="45"/>
    </row>
    <row r="7" spans="1:15" s="10" customFormat="1" ht="15.75" x14ac:dyDescent="0.25">
      <c r="A7" s="39" t="s">
        <v>5</v>
      </c>
      <c r="B7" s="40">
        <v>2</v>
      </c>
      <c r="C7" s="40">
        <v>3</v>
      </c>
      <c r="D7" s="41">
        <v>4</v>
      </c>
      <c r="E7" s="41">
        <v>5</v>
      </c>
      <c r="F7" s="40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  <c r="N7" s="11"/>
      <c r="O7" s="12"/>
    </row>
    <row r="8" spans="1:15" s="10" customFormat="1" ht="21" customHeight="1" x14ac:dyDescent="0.25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N8" s="11"/>
      <c r="O8" s="12"/>
    </row>
    <row r="9" spans="1:15" ht="21" customHeight="1" x14ac:dyDescent="0.2">
      <c r="A9" s="55" t="s">
        <v>5</v>
      </c>
      <c r="B9" s="42" t="s">
        <v>29</v>
      </c>
      <c r="C9" s="28" t="s">
        <v>1</v>
      </c>
      <c r="D9" s="43">
        <f>D10+D11+D12</f>
        <v>67.900000000000006</v>
      </c>
      <c r="E9" s="43">
        <f>E10+E11+E12</f>
        <v>67.900000000000006</v>
      </c>
      <c r="F9" s="44">
        <f>E9*100/D9</f>
        <v>100</v>
      </c>
      <c r="G9" s="44">
        <f>G10+G11+G12</f>
        <v>0</v>
      </c>
      <c r="H9" s="44">
        <f t="shared" ref="H9:J9" si="0">H10+H11+H12</f>
        <v>0</v>
      </c>
      <c r="I9" s="44">
        <f t="shared" si="0"/>
        <v>0</v>
      </c>
      <c r="J9" s="44">
        <f t="shared" si="0"/>
        <v>0</v>
      </c>
      <c r="K9" s="57" t="s">
        <v>32</v>
      </c>
      <c r="O9" s="7"/>
    </row>
    <row r="10" spans="1:15" ht="17.25" customHeight="1" x14ac:dyDescent="0.2">
      <c r="A10" s="55"/>
      <c r="B10" s="42"/>
      <c r="C10" s="28" t="s">
        <v>8</v>
      </c>
      <c r="D10" s="43"/>
      <c r="E10" s="43"/>
      <c r="F10" s="44"/>
      <c r="G10" s="44"/>
      <c r="H10" s="44"/>
      <c r="I10" s="44"/>
      <c r="J10" s="44"/>
      <c r="K10" s="57"/>
      <c r="O10" s="7"/>
    </row>
    <row r="11" spans="1:15" ht="19.5" customHeight="1" x14ac:dyDescent="0.2">
      <c r="A11" s="55"/>
      <c r="B11" s="42"/>
      <c r="C11" s="28" t="s">
        <v>2</v>
      </c>
      <c r="D11" s="43">
        <v>67.900000000000006</v>
      </c>
      <c r="E11" s="43">
        <v>67.900000000000006</v>
      </c>
      <c r="F11" s="44">
        <f>E11*100/D11</f>
        <v>100</v>
      </c>
      <c r="G11" s="44">
        <v>0</v>
      </c>
      <c r="H11" s="44">
        <v>0</v>
      </c>
      <c r="I11" s="44">
        <v>0</v>
      </c>
      <c r="J11" s="44">
        <v>0</v>
      </c>
      <c r="K11" s="57"/>
      <c r="O11" s="7"/>
    </row>
    <row r="12" spans="1:15" ht="19.5" customHeight="1" x14ac:dyDescent="0.2">
      <c r="A12" s="55"/>
      <c r="B12" s="42"/>
      <c r="C12" s="28" t="s">
        <v>3</v>
      </c>
      <c r="D12" s="43"/>
      <c r="E12" s="43"/>
      <c r="F12" s="44"/>
      <c r="G12" s="44"/>
      <c r="H12" s="44"/>
      <c r="I12" s="44"/>
      <c r="J12" s="44"/>
      <c r="K12" s="57"/>
      <c r="O12" s="7"/>
    </row>
    <row r="13" spans="1:15" ht="22.5" customHeight="1" x14ac:dyDescent="0.2">
      <c r="A13" s="55" t="s">
        <v>11</v>
      </c>
      <c r="B13" s="42" t="s">
        <v>30</v>
      </c>
      <c r="C13" s="28" t="s">
        <v>1</v>
      </c>
      <c r="D13" s="43">
        <f>D14+D15+D16</f>
        <v>300</v>
      </c>
      <c r="E13" s="43">
        <f t="shared" ref="E13:J13" si="1">E14+E15+E16</f>
        <v>300</v>
      </c>
      <c r="F13" s="46">
        <f t="shared" ref="F13" si="2">E13*100/D13</f>
        <v>100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3">
        <f t="shared" si="1"/>
        <v>0</v>
      </c>
      <c r="K13" s="57" t="s">
        <v>34</v>
      </c>
      <c r="O13" s="7"/>
    </row>
    <row r="14" spans="1:15" ht="21.75" customHeight="1" x14ac:dyDescent="0.2">
      <c r="A14" s="55"/>
      <c r="B14" s="42"/>
      <c r="C14" s="28" t="s">
        <v>8</v>
      </c>
      <c r="D14" s="43"/>
      <c r="E14" s="43"/>
      <c r="F14" s="46"/>
      <c r="G14" s="46"/>
      <c r="H14" s="46"/>
      <c r="I14" s="46"/>
      <c r="J14" s="46"/>
      <c r="K14" s="57"/>
      <c r="O14" s="7"/>
    </row>
    <row r="15" spans="1:15" ht="21.75" customHeight="1" x14ac:dyDescent="0.2">
      <c r="A15" s="55"/>
      <c r="B15" s="42"/>
      <c r="C15" s="28" t="s">
        <v>2</v>
      </c>
      <c r="D15" s="43"/>
      <c r="E15" s="43"/>
      <c r="F15" s="46"/>
      <c r="G15" s="46"/>
      <c r="H15" s="46"/>
      <c r="I15" s="46"/>
      <c r="J15" s="46"/>
      <c r="K15" s="57"/>
      <c r="O15" s="7"/>
    </row>
    <row r="16" spans="1:15" ht="21.75" customHeight="1" x14ac:dyDescent="0.2">
      <c r="A16" s="55"/>
      <c r="B16" s="42"/>
      <c r="C16" s="28" t="s">
        <v>3</v>
      </c>
      <c r="D16" s="43">
        <v>300</v>
      </c>
      <c r="E16" s="43">
        <v>300</v>
      </c>
      <c r="F16" s="46">
        <f t="shared" ref="F16" si="3">E16*100/D16</f>
        <v>100</v>
      </c>
      <c r="G16" s="46">
        <v>0</v>
      </c>
      <c r="H16" s="46">
        <v>0</v>
      </c>
      <c r="I16" s="46">
        <v>0</v>
      </c>
      <c r="J16" s="46">
        <v>0</v>
      </c>
      <c r="K16" s="57"/>
      <c r="O16" s="7"/>
    </row>
    <row r="17" spans="1:15" ht="32.25" customHeight="1" x14ac:dyDescent="0.2">
      <c r="A17" s="55" t="s">
        <v>12</v>
      </c>
      <c r="B17" s="42" t="s">
        <v>31</v>
      </c>
      <c r="C17" s="28" t="s">
        <v>1</v>
      </c>
      <c r="D17" s="43">
        <f>D18+D19+D20</f>
        <v>5504.2</v>
      </c>
      <c r="E17" s="43">
        <f>E18+E19+E20</f>
        <v>5499.2</v>
      </c>
      <c r="F17" s="46">
        <f t="shared" ref="F17:F20" si="4">E17*100/D17</f>
        <v>99.90916027760619</v>
      </c>
      <c r="G17" s="46" t="e">
        <f>G18+G19+G20</f>
        <v>#REF!</v>
      </c>
      <c r="H17" s="46">
        <f t="shared" ref="H17:J17" si="5">H18+H19+H20</f>
        <v>0</v>
      </c>
      <c r="I17" s="46">
        <f t="shared" si="5"/>
        <v>0</v>
      </c>
      <c r="J17" s="46">
        <f t="shared" si="5"/>
        <v>5</v>
      </c>
      <c r="K17" s="57" t="s">
        <v>35</v>
      </c>
      <c r="O17" s="7"/>
    </row>
    <row r="18" spans="1:15" ht="21.75" customHeight="1" x14ac:dyDescent="0.2">
      <c r="A18" s="55"/>
      <c r="B18" s="42"/>
      <c r="C18" s="28" t="s">
        <v>8</v>
      </c>
      <c r="D18" s="43"/>
      <c r="E18" s="43"/>
      <c r="F18" s="46"/>
      <c r="G18" s="46"/>
      <c r="H18" s="46"/>
      <c r="I18" s="46"/>
      <c r="J18" s="46"/>
      <c r="K18" s="57"/>
      <c r="O18" s="7"/>
    </row>
    <row r="19" spans="1:15" ht="21.75" customHeight="1" x14ac:dyDescent="0.2">
      <c r="A19" s="55"/>
      <c r="B19" s="42"/>
      <c r="C19" s="28" t="s">
        <v>2</v>
      </c>
      <c r="D19" s="43"/>
      <c r="E19" s="43"/>
      <c r="F19" s="46"/>
      <c r="G19" s="46"/>
      <c r="H19" s="46"/>
      <c r="I19" s="46"/>
      <c r="J19" s="46"/>
      <c r="K19" s="57"/>
      <c r="O19" s="7"/>
    </row>
    <row r="20" spans="1:15" ht="32.25" customHeight="1" x14ac:dyDescent="0.2">
      <c r="A20" s="55"/>
      <c r="B20" s="42"/>
      <c r="C20" s="28" t="s">
        <v>3</v>
      </c>
      <c r="D20" s="43">
        <v>5504.2</v>
      </c>
      <c r="E20" s="43">
        <v>5499.2</v>
      </c>
      <c r="F20" s="46">
        <f t="shared" si="4"/>
        <v>99.90916027760619</v>
      </c>
      <c r="G20" s="43" t="e">
        <f>#REF!+#REF!</f>
        <v>#REF!</v>
      </c>
      <c r="H20" s="47">
        <v>0</v>
      </c>
      <c r="I20" s="43">
        <v>0</v>
      </c>
      <c r="J20" s="43">
        <f>D20-E20-H20</f>
        <v>5</v>
      </c>
      <c r="K20" s="57"/>
      <c r="O20" s="7"/>
    </row>
    <row r="21" spans="1:15" ht="17.25" customHeight="1" x14ac:dyDescent="0.2">
      <c r="A21" s="48"/>
      <c r="B21" s="49" t="s">
        <v>4</v>
      </c>
      <c r="C21" s="50" t="s">
        <v>1</v>
      </c>
      <c r="D21" s="51">
        <f>D22+D23+D24</f>
        <v>5872.0999999999995</v>
      </c>
      <c r="E21" s="51">
        <f>E22+E23+E24</f>
        <v>5867.0999999999995</v>
      </c>
      <c r="F21" s="51">
        <f>E21/D21*100</f>
        <v>99.914851586314938</v>
      </c>
      <c r="G21" s="51" t="e">
        <f>G22+G23+G24</f>
        <v>#REF!</v>
      </c>
      <c r="H21" s="51">
        <f t="shared" ref="H21:J21" si="6">H22+H23+H24</f>
        <v>0</v>
      </c>
      <c r="I21" s="51">
        <f t="shared" si="6"/>
        <v>0</v>
      </c>
      <c r="J21" s="51">
        <f t="shared" si="6"/>
        <v>5</v>
      </c>
      <c r="K21" s="56"/>
      <c r="L21" s="8"/>
      <c r="N21" s="8"/>
      <c r="O21" s="7"/>
    </row>
    <row r="22" spans="1:15" ht="21.75" customHeight="1" x14ac:dyDescent="0.2">
      <c r="A22" s="48"/>
      <c r="B22" s="49"/>
      <c r="C22" s="50" t="s">
        <v>8</v>
      </c>
      <c r="D22" s="51"/>
      <c r="E22" s="51"/>
      <c r="F22" s="51"/>
      <c r="G22" s="51"/>
      <c r="H22" s="51"/>
      <c r="I22" s="51"/>
      <c r="J22" s="51"/>
      <c r="K22" s="56"/>
      <c r="L22" s="8"/>
      <c r="N22" s="8"/>
      <c r="O22" s="7"/>
    </row>
    <row r="23" spans="1:15" ht="21" customHeight="1" x14ac:dyDescent="0.2">
      <c r="A23" s="48"/>
      <c r="B23" s="49"/>
      <c r="C23" s="50" t="s">
        <v>2</v>
      </c>
      <c r="D23" s="51">
        <f>D11+D15+D19</f>
        <v>67.900000000000006</v>
      </c>
      <c r="E23" s="51">
        <f>E11+E15+E19</f>
        <v>67.900000000000006</v>
      </c>
      <c r="F23" s="51">
        <f t="shared" ref="F23:F24" si="7">E23/D23*100</f>
        <v>100</v>
      </c>
      <c r="G23" s="51">
        <f>G11+G15+G19</f>
        <v>0</v>
      </c>
      <c r="H23" s="51">
        <f>H11+H15+H19</f>
        <v>0</v>
      </c>
      <c r="I23" s="51">
        <f>I11+I15+I19</f>
        <v>0</v>
      </c>
      <c r="J23" s="51">
        <f>J11+J15+J19</f>
        <v>0</v>
      </c>
      <c r="K23" s="56"/>
      <c r="L23" s="8"/>
      <c r="N23" s="8"/>
      <c r="O23" s="7"/>
    </row>
    <row r="24" spans="1:15" ht="18" customHeight="1" x14ac:dyDescent="0.2">
      <c r="A24" s="48"/>
      <c r="B24" s="49"/>
      <c r="C24" s="50" t="s">
        <v>3</v>
      </c>
      <c r="D24" s="51">
        <f>D12+D16+D20</f>
        <v>5804.2</v>
      </c>
      <c r="E24" s="51">
        <f>E12+E16+E20</f>
        <v>5799.2</v>
      </c>
      <c r="F24" s="51">
        <f t="shared" si="7"/>
        <v>99.913855483959892</v>
      </c>
      <c r="G24" s="51" t="e">
        <f>G12+G16+G20</f>
        <v>#REF!</v>
      </c>
      <c r="H24" s="51">
        <f>H12+H16+H20</f>
        <v>0</v>
      </c>
      <c r="I24" s="51">
        <f>I12+I16+I20</f>
        <v>0</v>
      </c>
      <c r="J24" s="51">
        <f>J12+J16+J20</f>
        <v>5</v>
      </c>
      <c r="K24" s="56"/>
      <c r="L24" s="8"/>
      <c r="N24" s="8"/>
      <c r="O24" s="7"/>
    </row>
    <row r="25" spans="1:15" ht="18" customHeight="1" x14ac:dyDescent="0.2">
      <c r="O25" s="7"/>
    </row>
    <row r="26" spans="1:15" ht="9.75" customHeight="1" x14ac:dyDescent="0.2"/>
    <row r="27" spans="1:15" s="13" customFormat="1" ht="20.25" x14ac:dyDescent="0.3">
      <c r="A27" s="16" t="s">
        <v>6</v>
      </c>
      <c r="B27" s="16"/>
      <c r="C27" s="16"/>
      <c r="D27" s="17"/>
      <c r="E27" s="18"/>
      <c r="F27" s="17"/>
      <c r="G27" s="17"/>
      <c r="H27" s="17"/>
      <c r="I27" s="17"/>
      <c r="J27" s="17"/>
      <c r="K27" s="19"/>
    </row>
    <row r="28" spans="1:15" s="13" customFormat="1" ht="20.25" x14ac:dyDescent="0.3">
      <c r="A28" s="16" t="s">
        <v>7</v>
      </c>
      <c r="B28" s="16"/>
      <c r="C28" s="16"/>
      <c r="D28" s="17"/>
      <c r="F28" s="13" t="s">
        <v>9</v>
      </c>
      <c r="K28" s="20" t="s">
        <v>10</v>
      </c>
      <c r="L28" s="17"/>
    </row>
    <row r="29" spans="1:15" s="13" customFormat="1" ht="69" customHeight="1" x14ac:dyDescent="0.3">
      <c r="A29" s="16"/>
      <c r="B29" s="16"/>
      <c r="C29" s="16"/>
      <c r="D29" s="17"/>
      <c r="K29" s="21"/>
      <c r="L29" s="17"/>
    </row>
    <row r="30" spans="1:15" s="13" customFormat="1" ht="27" customHeight="1" x14ac:dyDescent="0.3">
      <c r="A30" s="16" t="s">
        <v>15</v>
      </c>
      <c r="B30" s="16"/>
      <c r="C30" s="16"/>
      <c r="D30" s="17"/>
      <c r="K30" s="21" t="s">
        <v>36</v>
      </c>
      <c r="L30" s="17"/>
    </row>
    <row r="31" spans="1:15" s="13" customFormat="1" ht="12.75" customHeight="1" x14ac:dyDescent="0.3">
      <c r="A31" s="19"/>
      <c r="B31" s="22"/>
      <c r="C31" s="23"/>
      <c r="D31" s="19"/>
      <c r="K31" s="19"/>
      <c r="L31" s="24"/>
    </row>
    <row r="32" spans="1:15" s="13" customFormat="1" ht="55.5" customHeight="1" x14ac:dyDescent="0.3">
      <c r="A32" s="15"/>
      <c r="B32" s="14"/>
      <c r="K32" s="15"/>
    </row>
    <row r="33" spans="1:218" s="19" customFormat="1" ht="61.5" customHeight="1" x14ac:dyDescent="0.3">
      <c r="A33" s="36" t="s">
        <v>16</v>
      </c>
      <c r="B33" s="36"/>
      <c r="C33" s="25"/>
      <c r="D33" s="25"/>
      <c r="K33" s="34" t="s">
        <v>17</v>
      </c>
      <c r="L33" s="24"/>
      <c r="T33" s="24"/>
      <c r="V33" s="22"/>
      <c r="W33" s="26"/>
      <c r="X33" s="26"/>
      <c r="Y33" s="26"/>
      <c r="Z33" s="26"/>
    </row>
    <row r="34" spans="1:218" s="13" customFormat="1" ht="20.25" hidden="1" x14ac:dyDescent="0.3">
      <c r="A34" s="15"/>
      <c r="B34" s="14"/>
      <c r="E34" s="15"/>
    </row>
    <row r="35" spans="1:218" s="9" customFormat="1" ht="6.75" customHeight="1" x14ac:dyDescent="0.2">
      <c r="A35" s="3"/>
      <c r="C35" s="1"/>
      <c r="D35" s="1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</row>
    <row r="36" spans="1:218" s="9" customFormat="1" ht="15.75" x14ac:dyDescent="0.2">
      <c r="A36" s="29" t="s">
        <v>14</v>
      </c>
      <c r="B36" s="29"/>
      <c r="C36" s="30"/>
      <c r="D36" s="30"/>
      <c r="E36" s="3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</row>
    <row r="37" spans="1:218" ht="16.5" customHeight="1" x14ac:dyDescent="0.2">
      <c r="A37" s="35" t="s">
        <v>13</v>
      </c>
      <c r="B37" s="35"/>
      <c r="C37" s="35"/>
      <c r="D37" s="35"/>
      <c r="E37" s="35"/>
    </row>
  </sheetData>
  <mergeCells count="24">
    <mergeCell ref="A3:K3"/>
    <mergeCell ref="A5:A6"/>
    <mergeCell ref="B5:B6"/>
    <mergeCell ref="C5:C6"/>
    <mergeCell ref="K5:K6"/>
    <mergeCell ref="D5:D6"/>
    <mergeCell ref="E5:F5"/>
    <mergeCell ref="J5:J6"/>
    <mergeCell ref="G5:I5"/>
    <mergeCell ref="K9:K12"/>
    <mergeCell ref="A8:K8"/>
    <mergeCell ref="A9:A12"/>
    <mergeCell ref="B9:B12"/>
    <mergeCell ref="A37:E37"/>
    <mergeCell ref="K21:K24"/>
    <mergeCell ref="A21:A24"/>
    <mergeCell ref="B21:B24"/>
    <mergeCell ref="A33:B33"/>
    <mergeCell ref="A13:A16"/>
    <mergeCell ref="B13:B16"/>
    <mergeCell ref="K13:K16"/>
    <mergeCell ref="A17:A20"/>
    <mergeCell ref="B17:B20"/>
    <mergeCell ref="K17:K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50" orientation="landscape" r:id="rId1"/>
  <headerFooter alignWithMargins="0"/>
  <rowBreaks count="1" manualBreakCount="1">
    <brk id="24" min="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Набока</dc:creator>
  <cp:lastModifiedBy>Колесникова О.М.</cp:lastModifiedBy>
  <cp:lastPrinted>2023-02-22T10:48:58Z</cp:lastPrinted>
  <dcterms:created xsi:type="dcterms:W3CDTF">2017-01-16T04:02:02Z</dcterms:created>
  <dcterms:modified xsi:type="dcterms:W3CDTF">2023-02-22T10:49:00Z</dcterms:modified>
</cp:coreProperties>
</file>