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ДСАиЖКХ\на сайт\"/>
    </mc:Choice>
  </mc:AlternateContent>
  <bookViews>
    <workbookView xWindow="0" yWindow="0" windowWidth="28800" windowHeight="11535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показатели!$A$1:$I$17</definedName>
    <definedName name="_xlnm.Print_Area" localSheetId="2">'показатели (2)'!$A$1:$J$6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I6" i="9" l="1"/>
  <c r="I5" i="9"/>
  <c r="I4" i="9"/>
  <c r="H10" i="5" l="1"/>
  <c r="F39" i="8"/>
  <c r="F53" i="8"/>
  <c r="E78" i="8"/>
  <c r="D78" i="8"/>
  <c r="E77" i="8"/>
  <c r="D77" i="8"/>
  <c r="F74" i="8"/>
  <c r="E73" i="8"/>
  <c r="D73" i="8"/>
  <c r="E72" i="8"/>
  <c r="E71" i="8"/>
  <c r="D71" i="8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F32" i="8"/>
  <c r="E31" i="8"/>
  <c r="D31" i="8"/>
  <c r="E28" i="8"/>
  <c r="D28" i="8"/>
  <c r="D27" i="8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34" i="8" l="1"/>
  <c r="D76" i="8"/>
  <c r="F78" i="8"/>
  <c r="D69" i="8"/>
  <c r="D65" i="8"/>
  <c r="D15" i="8"/>
  <c r="D13" i="8" s="1"/>
  <c r="E15" i="8"/>
  <c r="E13" i="8" s="1"/>
  <c r="F31" i="8"/>
  <c r="F37" i="8"/>
  <c r="E40" i="8"/>
  <c r="F40" i="8" s="1"/>
  <c r="F43" i="8"/>
  <c r="F49" i="8"/>
  <c r="F55" i="8"/>
  <c r="E66" i="8"/>
  <c r="E70" i="8"/>
  <c r="F73" i="8"/>
  <c r="F14" i="8"/>
  <c r="F16" i="8"/>
  <c r="F22" i="8"/>
  <c r="F27" i="8"/>
  <c r="F28" i="8"/>
  <c r="F34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E76" i="8"/>
  <c r="F15" i="8" l="1"/>
  <c r="F67" i="8"/>
  <c r="F13" i="8"/>
  <c r="F76" i="8"/>
  <c r="F65" i="8"/>
  <c r="E64" i="8"/>
  <c r="F64" i="8" s="1"/>
  <c r="F19" i="8"/>
  <c r="H9" i="5" l="1"/>
</calcChain>
</file>

<file path=xl/sharedStrings.xml><?xml version="1.0" encoding="utf-8"?>
<sst xmlns="http://schemas.openxmlformats.org/spreadsheetml/2006/main" count="177" uniqueCount="99">
  <si>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</si>
  <si>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</si>
  <si>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</si>
  <si>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</si>
  <si>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</si>
  <si>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</si>
  <si>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</si>
  <si>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</si>
  <si>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</si>
  <si>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</si>
  <si>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</si>
  <si>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</si>
  <si>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</si>
  <si>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</si>
  <si>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</si>
  <si>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</si>
  <si>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</si>
  <si>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</si>
  <si>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</si>
  <si>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</si>
  <si>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</si>
  <si>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</si>
  <si>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</si>
  <si>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</si>
  <si>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</si>
  <si>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</si>
  <si>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</si>
  <si>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</si>
  <si>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</si>
  <si>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</si>
  <si>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</si>
  <si>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</si>
  <si>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</si>
  <si>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</si>
  <si>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</si>
  <si>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Исполнитель: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</si>
  <si>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</si>
  <si>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</si>
  <si>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</si>
  <si>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</si>
  <si>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</si>
  <si>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</si>
  <si>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</si>
  <si>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</si>
  <si>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</si>
  <si>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</si>
  <si>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</si>
  <si>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</si>
  <si>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</si>
  <si>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</si>
  <si>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</si>
  <si>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</si>
  <si>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</si>
  <si>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</si>
  <si>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</si>
  <si>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</si>
  <si>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</si>
  <si>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</si>
  <si>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</si>
  <si>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</si>
  <si>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</si>
  <si>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</si>
  <si>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</si>
  <si>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</si>
  <si>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</si>
  <si>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</si>
  <si>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</si>
  <si>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</si>
  <si>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</si>
  <si>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</si>
  <si>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</si>
  <si>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</si>
  <si>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</si>
  <si>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</si>
  <si>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</si>
  <si>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</si>
  <si>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</si>
  <si>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Черкашина Диана Витальевна</t>
  </si>
  <si>
    <t>тел. 8 (3467) 33-27-21, доб. 324</t>
  </si>
  <si>
    <t>Количество населения, вовлеченного в мероприятия по очистке берегов водных объектов</t>
  </si>
  <si>
    <t>Протяженность очищенной прибрежной полосы водных объектов</t>
  </si>
  <si>
    <t>эксперт I категории сектора бюджетного планирования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</si>
  <si>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</si>
  <si>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</si>
  <si>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</si>
  <si>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</si>
  <si>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</si>
  <si>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</si>
  <si>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</si>
  <si>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>Доля утилизированных (размещенных) твердых коммунальных отходов в общем объеме твердых коммунальных отходов</t>
  </si>
  <si>
    <t>ед.</t>
  </si>
  <si>
    <t>Количество проектов нормативов выбросов загрязняющих веществ в окружающую среду</t>
  </si>
  <si>
    <t>Причины недостижения плановых значений показателей</t>
  </si>
  <si>
    <t xml:space="preserve">Заместитель директора департамента, начальник управления жилищно-коммунального хозяйства, транспорта, связи и дорог </t>
  </si>
  <si>
    <t>Наименование муниципальной программы: "Обеспечение экологической безопасности Ханты-Мансийского района"</t>
  </si>
  <si>
    <t>по состоянию на 01 апреля 2024 года</t>
  </si>
  <si>
    <t>Плановое значение показателя в 2024 году</t>
  </si>
  <si>
    <t>Фактическое значение показателя на 01.04.2024</t>
  </si>
  <si>
    <t>З.М.Давлетбаев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</si>
</sst>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11</xdr:col>
      <xdr:colOff>381000</xdr:colOff>
      <xdr:row>35</xdr:row>
      <xdr:rowOff>228600</xdr:rowOff>
    </xdr:to>
    <xdr:pic>
      <xdr:nvPicPr>
        <xdr:cNvPr id="9" name="Рисунок 1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64598550"/>
          <a:ext cx="28194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57150</xdr:colOff>
      <xdr:row>54</xdr:row>
      <xdr:rowOff>47625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5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8"/>
      <c r="E1" s="24"/>
      <c r="F1" s="24"/>
    </row>
    <row r="2" spans="1:6" ht="20.25" customHeight="1" x14ac:dyDescent="0.2">
      <c r="A2" s="102" t="s">
        <v>58</v>
      </c>
      <c r="B2" s="103"/>
      <c r="C2" s="103"/>
      <c r="D2" s="103"/>
      <c r="E2" s="103"/>
      <c r="F2" s="103"/>
    </row>
    <row r="3" spans="1:6" ht="20.25" customHeight="1" x14ac:dyDescent="0.2">
      <c r="A3" s="103" t="s">
        <v>57</v>
      </c>
      <c r="B3" s="103"/>
      <c r="C3" s="103"/>
      <c r="D3" s="103"/>
      <c r="E3" s="103"/>
      <c r="F3" s="103"/>
    </row>
    <row r="4" spans="1:6" ht="19.5" customHeight="1" x14ac:dyDescent="0.2">
      <c r="A4" s="102" t="s">
        <v>69</v>
      </c>
      <c r="B4" s="102"/>
      <c r="C4" s="102"/>
      <c r="D4" s="102"/>
      <c r="E4" s="102"/>
      <c r="F4" s="102"/>
    </row>
    <row r="5" spans="1:6" ht="18.75" customHeight="1" x14ac:dyDescent="0.3">
      <c r="A5" s="20"/>
      <c r="B5" s="22"/>
      <c r="C5" s="20"/>
      <c r="D5" s="49"/>
      <c r="E5" s="31"/>
      <c r="F5" s="31"/>
    </row>
    <row r="6" spans="1:6" ht="36" customHeight="1" x14ac:dyDescent="0.2">
      <c r="A6" s="104" t="s">
        <v>70</v>
      </c>
      <c r="B6" s="104"/>
      <c r="C6" s="104"/>
      <c r="D6" s="104"/>
      <c r="E6" s="104"/>
      <c r="F6" s="104"/>
    </row>
    <row r="7" spans="1:6" s="1" customFormat="1" ht="33" customHeight="1" x14ac:dyDescent="0.3">
      <c r="A7" s="105" t="s">
        <v>16</v>
      </c>
      <c r="B7" s="106"/>
      <c r="C7" s="106"/>
      <c r="D7" s="106"/>
      <c r="E7" s="106"/>
      <c r="F7" s="106"/>
    </row>
    <row r="8" spans="1:6" s="1" customFormat="1" ht="18.75" customHeight="1" x14ac:dyDescent="0.3">
      <c r="A8" s="44" t="s">
        <v>15</v>
      </c>
      <c r="B8" s="44"/>
      <c r="C8" s="44"/>
      <c r="D8" s="50"/>
      <c r="E8" s="32"/>
      <c r="F8" s="32"/>
    </row>
    <row r="9" spans="1:6" s="1" customFormat="1" ht="23.25" customHeight="1" x14ac:dyDescent="0.25">
      <c r="A9" s="14"/>
      <c r="B9" s="15"/>
      <c r="C9" s="14"/>
      <c r="D9" s="51"/>
      <c r="E9" s="33"/>
      <c r="F9" s="33"/>
    </row>
    <row r="10" spans="1:6" ht="24" customHeight="1" x14ac:dyDescent="0.2">
      <c r="A10" s="107" t="s">
        <v>0</v>
      </c>
      <c r="B10" s="109" t="s">
        <v>5</v>
      </c>
      <c r="C10" s="111" t="s">
        <v>6</v>
      </c>
      <c r="D10" s="113" t="s">
        <v>8</v>
      </c>
      <c r="E10" s="114"/>
      <c r="F10" s="115" t="s">
        <v>7</v>
      </c>
    </row>
    <row r="11" spans="1:6" ht="63" x14ac:dyDescent="0.2">
      <c r="A11" s="108"/>
      <c r="B11" s="110"/>
      <c r="C11" s="112"/>
      <c r="D11" s="52" t="s">
        <v>9</v>
      </c>
      <c r="E11" s="16" t="s">
        <v>10</v>
      </c>
      <c r="F11" s="116"/>
    </row>
    <row r="12" spans="1:6" ht="15.75" x14ac:dyDescent="0.2">
      <c r="A12" s="21">
        <v>1</v>
      </c>
      <c r="B12" s="17">
        <v>2</v>
      </c>
      <c r="C12" s="21">
        <v>3</v>
      </c>
      <c r="D12" s="52" t="s">
        <v>1</v>
      </c>
      <c r="E12" s="16" t="s">
        <v>2</v>
      </c>
      <c r="F12" s="16" t="s">
        <v>3</v>
      </c>
    </row>
    <row r="13" spans="1:6" s="27" customFormat="1" ht="15.75" x14ac:dyDescent="0.2">
      <c r="A13" s="92" t="s">
        <v>18</v>
      </c>
      <c r="B13" s="94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93"/>
      <c r="B14" s="95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93"/>
      <c r="B15" s="95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01" t="s">
        <v>19</v>
      </c>
      <c r="B16" s="97" t="s">
        <v>42</v>
      </c>
      <c r="C16" s="45" t="s">
        <v>4</v>
      </c>
      <c r="D16" s="46">
        <f>D17+D18</f>
        <v>3866.6</v>
      </c>
      <c r="E16" s="46">
        <f t="shared" ref="E16" si="0">E17+E18</f>
        <v>0</v>
      </c>
      <c r="F16" s="19">
        <f>E16*100/D16</f>
        <v>0</v>
      </c>
    </row>
    <row r="17" spans="1:6" s="27" customFormat="1" ht="15.75" x14ac:dyDescent="0.2">
      <c r="A17" s="93"/>
      <c r="B17" s="97"/>
      <c r="C17" s="45" t="s">
        <v>11</v>
      </c>
      <c r="D17" s="46"/>
      <c r="E17" s="46"/>
      <c r="F17" s="19">
        <v>0</v>
      </c>
    </row>
    <row r="18" spans="1:6" s="27" customFormat="1" ht="15.75" x14ac:dyDescent="0.2">
      <c r="A18" s="93"/>
      <c r="B18" s="97"/>
      <c r="C18" s="45" t="s">
        <v>12</v>
      </c>
      <c r="D18" s="46">
        <v>3866.6</v>
      </c>
      <c r="E18" s="46">
        <v>0</v>
      </c>
      <c r="F18" s="19">
        <f>E18*100/D18</f>
        <v>0</v>
      </c>
    </row>
    <row r="19" spans="1:6" s="27" customFormat="1" ht="15.75" customHeight="1" x14ac:dyDescent="0.2">
      <c r="A19" s="89" t="s">
        <v>20</v>
      </c>
      <c r="B19" s="97" t="s">
        <v>43</v>
      </c>
      <c r="C19" s="45" t="s">
        <v>4</v>
      </c>
      <c r="D19" s="46">
        <f>D20+D21</f>
        <v>2961.9</v>
      </c>
      <c r="E19" s="46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90"/>
      <c r="B20" s="97"/>
      <c r="C20" s="45" t="s">
        <v>11</v>
      </c>
      <c r="D20" s="46"/>
      <c r="E20" s="46"/>
      <c r="F20" s="19">
        <v>0</v>
      </c>
    </row>
    <row r="21" spans="1:6" s="29" customFormat="1" ht="15.75" x14ac:dyDescent="0.25">
      <c r="A21" s="91"/>
      <c r="B21" s="97"/>
      <c r="C21" s="45" t="s">
        <v>12</v>
      </c>
      <c r="D21" s="46">
        <f>5923.8-2961.9</f>
        <v>2961.9</v>
      </c>
      <c r="E21" s="46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89" t="s">
        <v>21</v>
      </c>
      <c r="B22" s="97" t="s">
        <v>44</v>
      </c>
      <c r="C22" s="45" t="s">
        <v>4</v>
      </c>
      <c r="D22" s="46">
        <f>D23+D24</f>
        <v>8291.7000000000007</v>
      </c>
      <c r="E22" s="46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90"/>
      <c r="B23" s="97"/>
      <c r="C23" s="45" t="s">
        <v>11</v>
      </c>
      <c r="D23" s="46"/>
      <c r="E23" s="46"/>
      <c r="F23" s="19">
        <v>0</v>
      </c>
    </row>
    <row r="24" spans="1:6" s="29" customFormat="1" ht="12.75" customHeight="1" x14ac:dyDescent="0.25">
      <c r="A24" s="91"/>
      <c r="B24" s="97"/>
      <c r="C24" s="45" t="s">
        <v>12</v>
      </c>
      <c r="D24" s="46">
        <v>8291.7000000000007</v>
      </c>
      <c r="E24" s="46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01" t="s">
        <v>48</v>
      </c>
      <c r="B25" s="96" t="s">
        <v>45</v>
      </c>
      <c r="C25" s="45" t="s">
        <v>4</v>
      </c>
      <c r="D25" s="46">
        <f>D26+D27</f>
        <v>1064.8000000000002</v>
      </c>
      <c r="E25" s="46">
        <f t="shared" ref="E25" si="5">E26+E27</f>
        <v>0</v>
      </c>
      <c r="F25" s="19">
        <f>E25*100/D25</f>
        <v>0</v>
      </c>
    </row>
    <row r="26" spans="1:6" s="27" customFormat="1" ht="15.75" x14ac:dyDescent="0.2">
      <c r="A26" s="93"/>
      <c r="B26" s="96"/>
      <c r="C26" s="45" t="s">
        <v>11</v>
      </c>
      <c r="D26" s="46"/>
      <c r="E26" s="46"/>
      <c r="F26" s="19">
        <v>0</v>
      </c>
    </row>
    <row r="27" spans="1:6" s="27" customFormat="1" ht="15.75" x14ac:dyDescent="0.2">
      <c r="A27" s="93"/>
      <c r="B27" s="96"/>
      <c r="C27" s="45" t="s">
        <v>12</v>
      </c>
      <c r="D27" s="46">
        <f>1143.4-78.6</f>
        <v>1064.8000000000002</v>
      </c>
      <c r="E27" s="46">
        <v>0</v>
      </c>
      <c r="F27" s="19">
        <f>E27*100/D27</f>
        <v>0</v>
      </c>
    </row>
    <row r="28" spans="1:6" s="27" customFormat="1" ht="15.75" x14ac:dyDescent="0.2">
      <c r="A28" s="89" t="s">
        <v>49</v>
      </c>
      <c r="B28" s="96" t="s">
        <v>46</v>
      </c>
      <c r="C28" s="45" t="s">
        <v>4</v>
      </c>
      <c r="D28" s="46">
        <f>D29+D30</f>
        <v>7288.4</v>
      </c>
      <c r="E28" s="46">
        <f t="shared" ref="E28" si="6">E29+E30</f>
        <v>0</v>
      </c>
      <c r="F28" s="19">
        <f>E28*100/D28</f>
        <v>0</v>
      </c>
    </row>
    <row r="29" spans="1:6" s="27" customFormat="1" ht="15.75" x14ac:dyDescent="0.2">
      <c r="A29" s="90"/>
      <c r="B29" s="96"/>
      <c r="C29" s="45" t="s">
        <v>11</v>
      </c>
      <c r="D29" s="46"/>
      <c r="E29" s="46"/>
      <c r="F29" s="19">
        <v>0</v>
      </c>
    </row>
    <row r="30" spans="1:6" s="29" customFormat="1" ht="15.75" x14ac:dyDescent="0.25">
      <c r="A30" s="91"/>
      <c r="B30" s="96"/>
      <c r="C30" s="45" t="s">
        <v>12</v>
      </c>
      <c r="D30" s="46">
        <v>7288.4</v>
      </c>
      <c r="E30" s="46">
        <v>0</v>
      </c>
      <c r="F30" s="19">
        <v>0</v>
      </c>
    </row>
    <row r="31" spans="1:6" s="27" customFormat="1" ht="17.25" customHeight="1" x14ac:dyDescent="0.2">
      <c r="A31" s="89" t="s">
        <v>50</v>
      </c>
      <c r="B31" s="96" t="s">
        <v>14</v>
      </c>
      <c r="C31" s="45" t="s">
        <v>4</v>
      </c>
      <c r="D31" s="46">
        <f>D32+D33</f>
        <v>116.4</v>
      </c>
      <c r="E31" s="46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90"/>
      <c r="B32" s="96"/>
      <c r="C32" s="45" t="s">
        <v>11</v>
      </c>
      <c r="D32" s="46">
        <v>116.4</v>
      </c>
      <c r="E32" s="46">
        <v>110.3976</v>
      </c>
      <c r="F32" s="19">
        <f>E32*100/D32</f>
        <v>94.843298969072166</v>
      </c>
    </row>
    <row r="33" spans="1:6" s="29" customFormat="1" ht="17.25" customHeight="1" x14ac:dyDescent="0.25">
      <c r="A33" s="91"/>
      <c r="B33" s="96"/>
      <c r="C33" s="45" t="s">
        <v>12</v>
      </c>
      <c r="D33" s="46"/>
      <c r="E33" s="46"/>
      <c r="F33" s="19">
        <v>0</v>
      </c>
    </row>
    <row r="34" spans="1:6" s="27" customFormat="1" ht="15.75" customHeight="1" x14ac:dyDescent="0.2">
      <c r="A34" s="101" t="s">
        <v>51</v>
      </c>
      <c r="B34" s="96" t="s">
        <v>47</v>
      </c>
      <c r="C34" s="45" t="s">
        <v>4</v>
      </c>
      <c r="D34" s="46">
        <f>D35+D36</f>
        <v>780.1</v>
      </c>
      <c r="E34" s="46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93"/>
      <c r="B35" s="96"/>
      <c r="C35" s="45" t="s">
        <v>11</v>
      </c>
      <c r="D35" s="46"/>
      <c r="E35" s="46"/>
      <c r="F35" s="19">
        <v>0</v>
      </c>
    </row>
    <row r="36" spans="1:6" s="27" customFormat="1" ht="15.75" x14ac:dyDescent="0.2">
      <c r="A36" s="93"/>
      <c r="B36" s="96"/>
      <c r="C36" s="45" t="s">
        <v>12</v>
      </c>
      <c r="D36" s="46">
        <f>866.7-86.6</f>
        <v>780.1</v>
      </c>
      <c r="E36" s="46">
        <v>780.1</v>
      </c>
      <c r="F36" s="19">
        <f>E36*100/D36</f>
        <v>100</v>
      </c>
    </row>
    <row r="37" spans="1:6" s="27" customFormat="1" ht="15.75" x14ac:dyDescent="0.2">
      <c r="A37" s="89" t="s">
        <v>52</v>
      </c>
      <c r="B37" s="96" t="s">
        <v>46</v>
      </c>
      <c r="C37" s="45" t="s">
        <v>4</v>
      </c>
      <c r="D37" s="46">
        <f>D38+D39</f>
        <v>1110.0999999999999</v>
      </c>
      <c r="E37" s="46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90"/>
      <c r="B38" s="96"/>
      <c r="C38" s="45" t="s">
        <v>11</v>
      </c>
      <c r="D38" s="46"/>
      <c r="E38" s="46"/>
      <c r="F38" s="19">
        <v>0</v>
      </c>
    </row>
    <row r="39" spans="1:6" s="29" customFormat="1" ht="15.75" x14ac:dyDescent="0.25">
      <c r="A39" s="91"/>
      <c r="B39" s="96"/>
      <c r="C39" s="45" t="s">
        <v>12</v>
      </c>
      <c r="D39" s="46">
        <v>1110.0999999999999</v>
      </c>
      <c r="E39" s="46">
        <v>762.4</v>
      </c>
      <c r="F39" s="19">
        <f>E39*100/D39</f>
        <v>68.678497432663733</v>
      </c>
    </row>
    <row r="40" spans="1:6" s="27" customFormat="1" ht="15.75" x14ac:dyDescent="0.2">
      <c r="A40" s="89" t="s">
        <v>53</v>
      </c>
      <c r="B40" s="96" t="s">
        <v>46</v>
      </c>
      <c r="C40" s="45" t="s">
        <v>4</v>
      </c>
      <c r="D40" s="46">
        <f>D41+D42</f>
        <v>260</v>
      </c>
      <c r="E40" s="46">
        <f>E41+E42</f>
        <v>203.2</v>
      </c>
      <c r="F40" s="19">
        <f>E40*100/D40</f>
        <v>78.15384615384616</v>
      </c>
    </row>
    <row r="41" spans="1:6" s="27" customFormat="1" ht="15.75" x14ac:dyDescent="0.2">
      <c r="A41" s="90"/>
      <c r="B41" s="96"/>
      <c r="C41" s="45" t="s">
        <v>11</v>
      </c>
      <c r="D41" s="46"/>
      <c r="E41" s="46"/>
      <c r="F41" s="19">
        <v>0</v>
      </c>
    </row>
    <row r="42" spans="1:6" s="29" customFormat="1" ht="15.75" x14ac:dyDescent="0.25">
      <c r="A42" s="91"/>
      <c r="B42" s="96"/>
      <c r="C42" s="45" t="s">
        <v>12</v>
      </c>
      <c r="D42" s="46">
        <v>260</v>
      </c>
      <c r="E42" s="46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89" t="s">
        <v>59</v>
      </c>
      <c r="B43" s="96" t="s">
        <v>56</v>
      </c>
      <c r="C43" s="45" t="s">
        <v>4</v>
      </c>
      <c r="D43" s="46">
        <f>D44+D45</f>
        <v>1700.9</v>
      </c>
      <c r="E43" s="46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90"/>
      <c r="B44" s="96"/>
      <c r="C44" s="45" t="s">
        <v>11</v>
      </c>
      <c r="D44" s="46"/>
      <c r="E44" s="46"/>
      <c r="F44" s="19">
        <v>0</v>
      </c>
    </row>
    <row r="45" spans="1:6" s="29" customFormat="1" ht="15.75" x14ac:dyDescent="0.25">
      <c r="A45" s="91"/>
      <c r="B45" s="96"/>
      <c r="C45" s="45" t="s">
        <v>12</v>
      </c>
      <c r="D45" s="46">
        <v>1700.9</v>
      </c>
      <c r="E45" s="46">
        <v>0</v>
      </c>
      <c r="F45" s="19">
        <f t="shared" ref="F45" si="11">E45*100/D45</f>
        <v>0</v>
      </c>
    </row>
    <row r="46" spans="1:6" s="27" customFormat="1" ht="15.75" customHeight="1" x14ac:dyDescent="0.2">
      <c r="A46" s="89" t="s">
        <v>60</v>
      </c>
      <c r="B46" s="97" t="s">
        <v>71</v>
      </c>
      <c r="C46" s="45" t="s">
        <v>4</v>
      </c>
      <c r="D46" s="46">
        <f>D47+D48</f>
        <v>55132.800000000003</v>
      </c>
      <c r="E46" s="46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90"/>
      <c r="B47" s="97"/>
      <c r="C47" s="45" t="s">
        <v>11</v>
      </c>
      <c r="D47" s="46"/>
      <c r="E47" s="46"/>
      <c r="F47" s="19">
        <v>0</v>
      </c>
    </row>
    <row r="48" spans="1:6" s="29" customFormat="1" ht="15.75" x14ac:dyDescent="0.25">
      <c r="A48" s="91"/>
      <c r="B48" s="97"/>
      <c r="C48" s="45" t="s">
        <v>12</v>
      </c>
      <c r="D48" s="46">
        <v>55132.800000000003</v>
      </c>
      <c r="E48" s="46">
        <v>0</v>
      </c>
      <c r="F48" s="19">
        <v>0</v>
      </c>
    </row>
    <row r="49" spans="1:6" s="27" customFormat="1" ht="15.75" customHeight="1" x14ac:dyDescent="0.2">
      <c r="A49" s="89" t="s">
        <v>61</v>
      </c>
      <c r="B49" s="97" t="s">
        <v>63</v>
      </c>
      <c r="C49" s="45" t="s">
        <v>4</v>
      </c>
      <c r="D49" s="46">
        <f>D50+D51</f>
        <v>2339</v>
      </c>
      <c r="E49" s="46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90"/>
      <c r="B50" s="97"/>
      <c r="C50" s="45" t="s">
        <v>11</v>
      </c>
      <c r="D50" s="46">
        <v>2339</v>
      </c>
      <c r="E50" s="46">
        <v>1433.8</v>
      </c>
      <c r="F50" s="19">
        <f>E50*100/D50</f>
        <v>61.299700726806329</v>
      </c>
    </row>
    <row r="51" spans="1:6" s="29" customFormat="1" ht="15.75" x14ac:dyDescent="0.25">
      <c r="A51" s="91"/>
      <c r="B51" s="97"/>
      <c r="C51" s="45" t="s">
        <v>12</v>
      </c>
      <c r="D51" s="46"/>
      <c r="E51" s="46"/>
      <c r="F51" s="19">
        <v>0</v>
      </c>
    </row>
    <row r="52" spans="1:6" s="27" customFormat="1" ht="15.75" customHeight="1" x14ac:dyDescent="0.2">
      <c r="A52" s="89" t="s">
        <v>62</v>
      </c>
      <c r="B52" s="97" t="s">
        <v>72</v>
      </c>
      <c r="C52" s="45" t="s">
        <v>4</v>
      </c>
      <c r="D52" s="46">
        <f>D53+D54</f>
        <v>1500</v>
      </c>
      <c r="E52" s="46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90"/>
      <c r="B53" s="97"/>
      <c r="C53" s="45" t="s">
        <v>11</v>
      </c>
      <c r="D53" s="46">
        <v>1500</v>
      </c>
      <c r="E53" s="46">
        <v>932.5</v>
      </c>
      <c r="F53" s="19">
        <f>E53*100/D53</f>
        <v>62.166666666666664</v>
      </c>
    </row>
    <row r="54" spans="1:6" s="29" customFormat="1" ht="15.75" x14ac:dyDescent="0.25">
      <c r="A54" s="91"/>
      <c r="B54" s="97"/>
      <c r="C54" s="45" t="s">
        <v>12</v>
      </c>
      <c r="D54" s="46"/>
      <c r="E54" s="46"/>
      <c r="F54" s="19"/>
    </row>
    <row r="55" spans="1:6" s="29" customFormat="1" ht="15.75" x14ac:dyDescent="0.25">
      <c r="A55" s="43"/>
      <c r="B55" s="98" t="s">
        <v>73</v>
      </c>
      <c r="C55" s="45" t="s">
        <v>4</v>
      </c>
      <c r="D55" s="46">
        <f>D56+D57</f>
        <v>1338</v>
      </c>
      <c r="E55" s="47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3" t="s">
        <v>74</v>
      </c>
      <c r="B56" s="99"/>
      <c r="C56" s="45" t="s">
        <v>11</v>
      </c>
      <c r="D56" s="46">
        <v>1338</v>
      </c>
      <c r="E56" s="46">
        <v>720</v>
      </c>
      <c r="F56" s="19">
        <f t="shared" si="15"/>
        <v>53.811659192825111</v>
      </c>
    </row>
    <row r="57" spans="1:6" s="29" customFormat="1" ht="15.75" x14ac:dyDescent="0.25">
      <c r="A57" s="43"/>
      <c r="B57" s="100"/>
      <c r="C57" s="45" t="s">
        <v>12</v>
      </c>
      <c r="D57" s="46"/>
      <c r="E57" s="46"/>
      <c r="F57" s="19"/>
    </row>
    <row r="58" spans="1:6" s="27" customFormat="1" ht="15.75" x14ac:dyDescent="0.2">
      <c r="A58" s="92" t="s">
        <v>38</v>
      </c>
      <c r="B58" s="94" t="s">
        <v>40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93"/>
      <c r="B59" s="95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93"/>
      <c r="B60" s="95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89" t="s">
        <v>39</v>
      </c>
      <c r="B61" s="86" t="s">
        <v>41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90"/>
      <c r="B62" s="87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91"/>
      <c r="B63" s="88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85"/>
      <c r="B64" s="86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85"/>
      <c r="B65" s="87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85"/>
      <c r="B66" s="88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85"/>
      <c r="B67" s="86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85"/>
      <c r="B68" s="87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85"/>
      <c r="B69" s="88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2"/>
    </row>
    <row r="70" spans="1:7" s="27" customFormat="1" ht="15.75" x14ac:dyDescent="0.2">
      <c r="A70" s="85"/>
      <c r="B70" s="86" t="s">
        <v>75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85"/>
      <c r="B71" s="87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85"/>
      <c r="B72" s="88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85"/>
      <c r="B73" s="86" t="s">
        <v>36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85"/>
      <c r="B74" s="87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85"/>
      <c r="B75" s="88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85"/>
      <c r="B76" s="86" t="s">
        <v>37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85"/>
      <c r="B77" s="87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85"/>
      <c r="B78" s="88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3"/>
      <c r="E81" s="35"/>
      <c r="F81" s="35"/>
    </row>
    <row r="82" spans="1:6" ht="18.75" customHeight="1" x14ac:dyDescent="0.3">
      <c r="A82" s="83" t="s">
        <v>67</v>
      </c>
      <c r="B82" s="83"/>
      <c r="C82" s="5"/>
      <c r="D82" s="53"/>
      <c r="E82" s="36"/>
      <c r="F82" s="35"/>
    </row>
    <row r="83" spans="1:6" ht="18.75" x14ac:dyDescent="0.3">
      <c r="A83" s="83"/>
      <c r="B83" s="83"/>
      <c r="C83" s="5"/>
      <c r="D83" s="53"/>
      <c r="E83" s="37" t="s">
        <v>68</v>
      </c>
      <c r="F83" s="35"/>
    </row>
    <row r="84" spans="1:6" ht="22.5" customHeight="1" x14ac:dyDescent="0.3">
      <c r="A84" s="4"/>
      <c r="B84" s="4"/>
      <c r="C84" s="5"/>
      <c r="D84" s="53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84" t="s">
        <v>65</v>
      </c>
      <c r="B86" s="84"/>
      <c r="C86" s="84"/>
      <c r="D86" s="84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4"/>
      <c r="E87" s="37" t="s">
        <v>66</v>
      </c>
    </row>
    <row r="88" spans="1:6" s="34" customFormat="1" ht="48.75" customHeight="1" x14ac:dyDescent="0.2">
      <c r="A88" s="2"/>
      <c r="B88" s="3"/>
      <c r="C88" s="2"/>
      <c r="D88" s="55"/>
    </row>
    <row r="89" spans="1:6" s="34" customFormat="1" ht="15.75" x14ac:dyDescent="0.25">
      <c r="A89" s="25" t="s">
        <v>64</v>
      </c>
      <c r="B89" s="3"/>
      <c r="C89" s="2"/>
      <c r="D89" s="55"/>
    </row>
  </sheetData>
  <autoFilter ref="A12:F78"/>
  <mergeCells count="55">
    <mergeCell ref="A10:A11"/>
    <mergeCell ref="B10:B11"/>
    <mergeCell ref="C10:C11"/>
    <mergeCell ref="D10:E10"/>
    <mergeCell ref="F10:F11"/>
    <mergeCell ref="A2:F2"/>
    <mergeCell ref="A3:F3"/>
    <mergeCell ref="A4:F4"/>
    <mergeCell ref="A6:F6"/>
    <mergeCell ref="A7:F7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61:A63"/>
    <mergeCell ref="B61:B63"/>
    <mergeCell ref="A64:A66"/>
    <mergeCell ref="B64:B66"/>
    <mergeCell ref="A67:A69"/>
    <mergeCell ref="B67:B69"/>
    <mergeCell ref="A82:B83"/>
    <mergeCell ref="A86:D86"/>
    <mergeCell ref="A70:A72"/>
    <mergeCell ref="B70:B72"/>
    <mergeCell ref="A73:A75"/>
    <mergeCell ref="B73:B75"/>
    <mergeCell ref="A76:A78"/>
    <mergeCell ref="B76:B78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BreakPreview" zoomScale="85" zoomScaleNormal="100" zoomScaleSheetLayoutView="85" workbookViewId="0">
      <selection activeCell="B10" sqref="B10"/>
    </sheetView>
  </sheetViews>
  <sheetFormatPr defaultRowHeight="15" x14ac:dyDescent="0.25"/>
  <cols>
    <col min="1" max="1" width="7.42578125" customWidth="1"/>
    <col min="2" max="2" width="57.5703125" customWidth="1"/>
    <col min="3" max="3" width="10.7109375" style="40" customWidth="1"/>
    <col min="4" max="4" width="9.140625" hidden="1" customWidth="1"/>
    <col min="5" max="5" width="0.140625" hidden="1" customWidth="1"/>
    <col min="6" max="6" width="22.7109375" customWidth="1"/>
    <col min="7" max="7" width="19.7109375" customWidth="1"/>
    <col min="8" max="8" width="21.140625" customWidth="1"/>
    <col min="9" max="9" width="47.140625" customWidth="1"/>
    <col min="10" max="10" width="9.140625" hidden="1" customWidth="1"/>
  </cols>
  <sheetData>
    <row r="1" spans="1:10" s="2" customFormat="1" ht="18" customHeight="1" x14ac:dyDescent="0.3">
      <c r="A1" s="121" t="s">
        <v>24</v>
      </c>
      <c r="B1" s="121"/>
      <c r="C1" s="121"/>
      <c r="D1" s="121"/>
      <c r="E1" s="121"/>
      <c r="F1" s="121"/>
      <c r="G1" s="121"/>
      <c r="H1" s="121"/>
      <c r="I1" s="121"/>
    </row>
    <row r="2" spans="1:10" s="2" customFormat="1" ht="14.25" customHeight="1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38"/>
    </row>
    <row r="3" spans="1:10" s="2" customFormat="1" ht="14.25" customHeight="1" x14ac:dyDescent="0.3">
      <c r="A3" s="121" t="s">
        <v>95</v>
      </c>
      <c r="B3" s="121"/>
      <c r="C3" s="121"/>
      <c r="D3" s="121"/>
      <c r="E3" s="121"/>
      <c r="F3" s="121"/>
      <c r="G3" s="121"/>
      <c r="H3" s="121"/>
      <c r="I3" s="121"/>
      <c r="J3" s="38"/>
    </row>
    <row r="4" spans="1:10" s="2" customFormat="1" ht="18.75" x14ac:dyDescent="0.3">
      <c r="A4" s="20"/>
      <c r="B4" s="22"/>
      <c r="C4" s="20"/>
      <c r="D4" s="20"/>
      <c r="E4" s="20"/>
      <c r="F4" s="20"/>
      <c r="G4" s="20"/>
      <c r="H4" s="20"/>
      <c r="I4" s="20"/>
    </row>
    <row r="5" spans="1:10" s="2" customFormat="1" ht="19.5" customHeight="1" x14ac:dyDescent="0.2">
      <c r="A5" s="104" t="s">
        <v>94</v>
      </c>
      <c r="B5" s="104"/>
      <c r="C5" s="104"/>
      <c r="D5" s="104"/>
      <c r="E5" s="104"/>
      <c r="F5" s="104"/>
      <c r="G5" s="104"/>
      <c r="H5" s="104"/>
      <c r="I5" s="104"/>
    </row>
    <row r="6" spans="1:10" ht="14.25" customHeight="1" x14ac:dyDescent="0.3">
      <c r="A6" s="56"/>
      <c r="B6" s="56"/>
      <c r="C6" s="57"/>
      <c r="D6" s="56"/>
      <c r="E6" s="56"/>
      <c r="F6" s="56"/>
      <c r="G6" s="56"/>
      <c r="H6" s="56"/>
      <c r="I6" s="56"/>
    </row>
    <row r="7" spans="1:10" ht="81" customHeight="1" x14ac:dyDescent="0.25">
      <c r="A7" s="58" t="s">
        <v>0</v>
      </c>
      <c r="B7" s="58" t="s">
        <v>88</v>
      </c>
      <c r="C7" s="58" t="s">
        <v>27</v>
      </c>
      <c r="D7" s="119" t="s">
        <v>96</v>
      </c>
      <c r="E7" s="120"/>
      <c r="F7" s="120"/>
      <c r="G7" s="58" t="s">
        <v>97</v>
      </c>
      <c r="H7" s="58" t="s">
        <v>29</v>
      </c>
      <c r="I7" s="58" t="s">
        <v>92</v>
      </c>
      <c r="J7" s="39" t="s">
        <v>31</v>
      </c>
    </row>
    <row r="8" spans="1:10" ht="18.7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4</v>
      </c>
      <c r="G8" s="58">
        <v>5</v>
      </c>
      <c r="H8" s="58">
        <v>6</v>
      </c>
      <c r="I8" s="58">
        <v>8</v>
      </c>
      <c r="J8" s="39">
        <v>9</v>
      </c>
    </row>
    <row r="9" spans="1:10" ht="51" customHeight="1" x14ac:dyDescent="0.25">
      <c r="A9" s="81">
        <v>1</v>
      </c>
      <c r="B9" s="64" t="s">
        <v>80</v>
      </c>
      <c r="C9" s="65" t="s">
        <v>55</v>
      </c>
      <c r="D9" s="76" t="s">
        <v>32</v>
      </c>
      <c r="E9" s="76" t="s">
        <v>33</v>
      </c>
      <c r="F9" s="69">
        <v>22.9</v>
      </c>
      <c r="G9" s="79">
        <v>0</v>
      </c>
      <c r="H9" s="68">
        <f>G9/F9*100</f>
        <v>0</v>
      </c>
      <c r="I9" s="81"/>
      <c r="J9" s="39" t="s">
        <v>34</v>
      </c>
    </row>
    <row r="10" spans="1:10" ht="56.25" x14ac:dyDescent="0.25">
      <c r="A10" s="81">
        <v>2</v>
      </c>
      <c r="B10" s="64" t="s">
        <v>79</v>
      </c>
      <c r="C10" s="65" t="s">
        <v>76</v>
      </c>
      <c r="D10" s="76"/>
      <c r="E10" s="76"/>
      <c r="F10" s="77">
        <v>1.9682999999999999</v>
      </c>
      <c r="G10" s="82">
        <v>0</v>
      </c>
      <c r="H10" s="68">
        <f>G10/F10*100</f>
        <v>0</v>
      </c>
      <c r="I10" s="81"/>
    </row>
    <row r="11" spans="1:10" ht="60" customHeight="1" x14ac:dyDescent="0.25">
      <c r="A11" s="81">
        <v>3</v>
      </c>
      <c r="B11" s="75" t="s">
        <v>89</v>
      </c>
      <c r="C11" s="78" t="s">
        <v>54</v>
      </c>
      <c r="D11" s="75"/>
      <c r="E11" s="75"/>
      <c r="F11" s="78">
        <v>72</v>
      </c>
      <c r="G11" s="66">
        <v>18</v>
      </c>
      <c r="H11" s="68">
        <f>G11/F11*100</f>
        <v>25</v>
      </c>
      <c r="I11" s="80"/>
    </row>
    <row r="12" spans="1:10" ht="43.5" customHeight="1" x14ac:dyDescent="0.25">
      <c r="A12" s="65">
        <v>4</v>
      </c>
      <c r="B12" s="75" t="s">
        <v>91</v>
      </c>
      <c r="C12" s="78" t="s">
        <v>90</v>
      </c>
      <c r="D12" s="75"/>
      <c r="E12" s="75"/>
      <c r="F12" s="78">
        <v>0</v>
      </c>
      <c r="G12" s="66">
        <v>0</v>
      </c>
      <c r="H12" s="68">
        <v>0</v>
      </c>
      <c r="I12" s="74"/>
    </row>
    <row r="13" spans="1:10" s="73" customFormat="1" ht="115.5" customHeight="1" x14ac:dyDescent="0.25">
      <c r="A13" s="117" t="s">
        <v>93</v>
      </c>
      <c r="B13" s="117"/>
      <c r="C13" s="72"/>
      <c r="G13" s="118" t="s">
        <v>98</v>
      </c>
      <c r="H13" s="118"/>
      <c r="I13" s="118"/>
    </row>
    <row r="14" spans="1:10" ht="15" customHeight="1" x14ac:dyDescent="0.25">
      <c r="A14" s="41" t="s">
        <v>35</v>
      </c>
    </row>
    <row r="15" spans="1:10" x14ac:dyDescent="0.25">
      <c r="A15" s="41" t="s">
        <v>81</v>
      </c>
    </row>
    <row r="16" spans="1:10" x14ac:dyDescent="0.25">
      <c r="A16" s="41" t="s">
        <v>77</v>
      </c>
    </row>
    <row r="17" spans="1:1" ht="16.5" customHeight="1" x14ac:dyDescent="0.25">
      <c r="A17" s="41" t="s">
        <v>78</v>
      </c>
    </row>
    <row r="20" spans="1:1" ht="15" customHeight="1" x14ac:dyDescent="0.25"/>
    <row r="46" ht="15" customHeight="1" x14ac:dyDescent="0.25"/>
    <row r="53" ht="15" customHeight="1" x14ac:dyDescent="0.25"/>
    <row r="58" ht="15" customHeight="1" x14ac:dyDescent="0.25"/>
    <row r="62" ht="15" customHeight="1" x14ac:dyDescent="0.25"/>
    <row r="64" ht="75.75" customHeight="1" x14ac:dyDescent="0.25"/>
    <row r="66" ht="15" customHeight="1" x14ac:dyDescent="0.25"/>
    <row r="72" ht="15" customHeight="1" x14ac:dyDescent="0.25"/>
    <row r="76" ht="15" customHeight="1" x14ac:dyDescent="0.25"/>
    <row r="80" ht="15" customHeight="1" x14ac:dyDescent="0.25"/>
    <row r="84" ht="15" customHeight="1" x14ac:dyDescent="0.25"/>
    <row r="90" ht="409.6" customHeight="1" x14ac:dyDescent="0.25"/>
    <row r="92" ht="203.25" customHeight="1" x14ac:dyDescent="0.25"/>
  </sheetData>
  <mergeCells count="7">
    <mergeCell ref="A13:B13"/>
    <mergeCell ref="G13:I13"/>
    <mergeCell ref="D7:F7"/>
    <mergeCell ref="A1:I1"/>
    <mergeCell ref="A2:I2"/>
    <mergeCell ref="A3:I3"/>
    <mergeCell ref="A5:I5"/>
  </mergeCells>
  <pageMargins left="0.70866141732283472" right="0.70866141732283472" top="0.55118110236220474" bottom="0.27559055118110237" header="0.31496062992125984" footer="0.31496062992125984"/>
  <pageSetup paperSize="9" scale="70" fitToHeight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40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6"/>
      <c r="B1" s="56"/>
      <c r="C1" s="57"/>
      <c r="D1" s="56"/>
      <c r="E1" s="56"/>
      <c r="F1" s="56"/>
      <c r="G1" s="56"/>
      <c r="H1" s="56"/>
      <c r="I1" s="56"/>
      <c r="J1" s="56"/>
    </row>
    <row r="2" spans="1:11" ht="62.25" customHeight="1" x14ac:dyDescent="0.25">
      <c r="A2" s="65" t="s">
        <v>0</v>
      </c>
      <c r="B2" s="65" t="s">
        <v>26</v>
      </c>
      <c r="C2" s="65" t="s">
        <v>27</v>
      </c>
      <c r="D2" s="65" t="s">
        <v>28</v>
      </c>
      <c r="E2" s="122" t="s">
        <v>85</v>
      </c>
      <c r="F2" s="123"/>
      <c r="G2" s="123"/>
      <c r="H2" s="65" t="s">
        <v>86</v>
      </c>
      <c r="I2" s="65" t="s">
        <v>87</v>
      </c>
      <c r="J2" s="58" t="s">
        <v>30</v>
      </c>
      <c r="K2" s="39" t="s">
        <v>31</v>
      </c>
    </row>
    <row r="3" spans="1:11" ht="18.75" x14ac:dyDescent="0.25">
      <c r="A3" s="65">
        <v>1</v>
      </c>
      <c r="B3" s="65">
        <v>2</v>
      </c>
      <c r="C3" s="65">
        <v>3</v>
      </c>
      <c r="D3" s="65">
        <v>4</v>
      </c>
      <c r="E3" s="65">
        <v>4</v>
      </c>
      <c r="F3" s="65">
        <v>5</v>
      </c>
      <c r="G3" s="65">
        <v>3</v>
      </c>
      <c r="H3" s="65">
        <v>4</v>
      </c>
      <c r="I3" s="65">
        <v>5</v>
      </c>
      <c r="J3" s="58">
        <v>8</v>
      </c>
      <c r="K3" s="39">
        <v>9</v>
      </c>
    </row>
    <row r="4" spans="1:11" ht="60.75" customHeight="1" x14ac:dyDescent="0.25">
      <c r="A4" s="65">
        <v>1</v>
      </c>
      <c r="B4" s="64" t="s">
        <v>82</v>
      </c>
      <c r="C4" s="58" t="s">
        <v>54</v>
      </c>
      <c r="D4" s="59">
        <v>72</v>
      </c>
      <c r="E4" s="60" t="s">
        <v>32</v>
      </c>
      <c r="F4" s="60" t="s">
        <v>33</v>
      </c>
      <c r="G4" s="66">
        <v>72</v>
      </c>
      <c r="H4" s="67">
        <v>72</v>
      </c>
      <c r="I4" s="68">
        <f>H4/G4*100</f>
        <v>100</v>
      </c>
      <c r="J4" s="63"/>
      <c r="K4" s="39" t="s">
        <v>34</v>
      </c>
    </row>
    <row r="5" spans="1:11" ht="42.75" customHeight="1" x14ac:dyDescent="0.25">
      <c r="A5" s="65">
        <v>2</v>
      </c>
      <c r="B5" s="64" t="s">
        <v>83</v>
      </c>
      <c r="C5" s="58" t="s">
        <v>55</v>
      </c>
      <c r="D5" s="61">
        <v>22.9</v>
      </c>
      <c r="E5" s="60" t="s">
        <v>32</v>
      </c>
      <c r="F5" s="60" t="s">
        <v>33</v>
      </c>
      <c r="G5" s="69">
        <v>22.9</v>
      </c>
      <c r="H5" s="67">
        <v>22.9</v>
      </c>
      <c r="I5" s="68">
        <f>H5/G5*100</f>
        <v>100</v>
      </c>
      <c r="J5" s="63"/>
      <c r="K5" s="39" t="s">
        <v>34</v>
      </c>
    </row>
    <row r="6" spans="1:11" ht="43.5" customHeight="1" x14ac:dyDescent="0.25">
      <c r="A6" s="65">
        <v>3</v>
      </c>
      <c r="B6" s="64" t="s">
        <v>84</v>
      </c>
      <c r="C6" s="58" t="s">
        <v>76</v>
      </c>
      <c r="D6" s="62">
        <v>0.32800000000000001</v>
      </c>
      <c r="E6" s="60"/>
      <c r="F6" s="60"/>
      <c r="G6" s="70">
        <v>0.98399999999999999</v>
      </c>
      <c r="H6" s="71">
        <v>0.98399999999999999</v>
      </c>
      <c r="I6" s="68">
        <f>H6/G6*100</f>
        <v>100</v>
      </c>
      <c r="J6" s="63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Алембекова А.А.</cp:lastModifiedBy>
  <cp:lastPrinted>2024-04-09T07:08:47Z</cp:lastPrinted>
  <dcterms:created xsi:type="dcterms:W3CDTF">2016-01-19T11:32:54Z</dcterms:created>
  <dcterms:modified xsi:type="dcterms:W3CDTF">2024-04-26T09:58:24Z</dcterms:modified>
</cp:coreProperties>
</file>