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fs\SHARE\Ekonom\Программы\All\2024\Разное\Итоги\1. 1 квартал 2024 года\Ответы\ДСАиЖКХ\на сайт\"/>
    </mc:Choice>
  </mc:AlternateContent>
  <bookViews>
    <workbookView xWindow="0" yWindow="0" windowWidth="28800" windowHeight="11535"/>
  </bookViews>
  <sheets>
    <sheet name="отчет" sheetId="9" r:id="rId1"/>
  </sheets>
  <definedNames>
    <definedName name="_xlnm.Print_Titles" localSheetId="0">отчет!$7:$8</definedName>
    <definedName name="_xlnm.Print_Area" localSheetId="0">отчет!$A$1:$G$74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9" l="1"/>
  <c r="D62" i="9"/>
  <c r="E60" i="9"/>
  <c r="D60" i="9"/>
  <c r="F62" i="9" l="1"/>
  <c r="E59" i="9"/>
  <c r="D59" i="9"/>
  <c r="F25" i="9"/>
  <c r="D23" i="9"/>
  <c r="F53" i="9"/>
  <c r="E51" i="9"/>
  <c r="D51" i="9"/>
  <c r="F44" i="9"/>
  <c r="E42" i="9"/>
  <c r="D42" i="9"/>
  <c r="D39" i="9" s="1"/>
  <c r="F34" i="9"/>
  <c r="E32" i="9"/>
  <c r="D32" i="9"/>
  <c r="D29" i="9" s="1"/>
  <c r="D48" i="9" l="1"/>
  <c r="F42" i="9"/>
  <c r="F51" i="9"/>
  <c r="F32" i="9"/>
  <c r="E48" i="9"/>
  <c r="F48" i="9" s="1"/>
  <c r="E39" i="9"/>
  <c r="F39" i="9" s="1"/>
  <c r="E29" i="9"/>
  <c r="F29" i="9" s="1"/>
  <c r="F13" i="9" l="1"/>
  <c r="E23" i="9"/>
  <c r="D20" i="9"/>
  <c r="E57" i="9" l="1"/>
  <c r="F59" i="9"/>
  <c r="F60" i="9"/>
  <c r="F23" i="9"/>
  <c r="E20" i="9"/>
  <c r="F20" i="9" s="1"/>
  <c r="E11" i="9" l="1"/>
  <c r="D11" i="9"/>
  <c r="D57" i="9" l="1"/>
  <c r="F57" i="9" s="1"/>
  <c r="F11" i="9" l="1"/>
</calcChain>
</file>

<file path=xl/sharedStrings.xml><?xml version="1.0" encoding="utf-8"?>
<sst xmlns="http://schemas.openxmlformats.org/spreadsheetml/2006/main" count="95" uniqueCount="47">
  <si>
    <t>№ п/п</t>
  </si>
  <si>
    <t>Сумма, тыс. рублей</t>
  </si>
  <si>
    <t xml:space="preserve">% исполнения </t>
  </si>
  <si>
    <t>Всего</t>
  </si>
  <si>
    <t>бюджет автономного округа</t>
  </si>
  <si>
    <t>бюджет района</t>
  </si>
  <si>
    <t>Всего по программе</t>
  </si>
  <si>
    <t>1</t>
  </si>
  <si>
    <t>о ходе реализации муниципальной программы и использования финансовых средств</t>
  </si>
  <si>
    <t xml:space="preserve">Отчет  </t>
  </si>
  <si>
    <t>федеральный бюджет</t>
  </si>
  <si>
    <t>в том числе:</t>
  </si>
  <si>
    <t>средства бюджета района</t>
  </si>
  <si>
    <t>средства бюджета района на софинансирование расходов за счет средств федерального и регионального бюджета</t>
  </si>
  <si>
    <t xml:space="preserve">    </t>
  </si>
  <si>
    <t>исполнено (касса)</t>
  </si>
  <si>
    <t>Информация об исполнении (с указанием причин неисполнения**)</t>
  </si>
  <si>
    <t xml:space="preserve">Основное мероприятие: Обеспечение регулирования деятельности по обращению с отходами производства и потребления </t>
  </si>
  <si>
    <t>2</t>
  </si>
  <si>
    <t>3</t>
  </si>
  <si>
    <t>Субвенции на осуществление отдельных полномочий по организации деятельности по обращению с твердыми коммунальными отходами</t>
  </si>
  <si>
    <t>Ликвидация несанкционированных свалок</t>
  </si>
  <si>
    <t>Разработка проекта рекультивации несанкционированного размещения отходов</t>
  </si>
  <si>
    <t>Основное мероприятие: Снижение негативного воздействия на окружающую среду</t>
  </si>
  <si>
    <t xml:space="preserve">                               В.В.Третьяков</t>
  </si>
  <si>
    <t>И.о. директора МКУ "УКСиР"</t>
  </si>
  <si>
    <t>Обеспечение и организация работ по благоустройству мест общего пользования</t>
  </si>
  <si>
    <t>Заместитель главы Ханты-Мансийского района,
директор департамента строительства, архитектуры и ЖКХ</t>
  </si>
  <si>
    <t>Заместитель директора департамента, начальник управления ценообразования и планирования</t>
  </si>
  <si>
    <t>У.Х.Алиханов</t>
  </si>
  <si>
    <t xml:space="preserve">эксперт I категории сектора бюджетного планирования 
Черкашина Диана Витальевна, тел. 8 (3467) 33-27-21, доб. 324 </t>
  </si>
  <si>
    <t>справочно: 
бюджет сельских поселений района</t>
  </si>
  <si>
    <t>справочно:
средства предприятий - недропользователей</t>
  </si>
  <si>
    <t>справочно:
бюджет сельских поселений района</t>
  </si>
  <si>
    <t>Директор МКУ "УКСиР"</t>
  </si>
  <si>
    <t>И.С.Петухин</t>
  </si>
  <si>
    <t>за 1 квартал 2024 года</t>
  </si>
  <si>
    <t>Источники    
финансирования</t>
  </si>
  <si>
    <t>Мероприятия 
муниципальной программы</t>
  </si>
  <si>
    <t>Средства субвенции планируется использовать в мае, июне 2024 года.</t>
  </si>
  <si>
    <t>Реализация мероприятия планируется в п. Урманный. Размещение муниципального заказа планируется во 2 квартале 2024 года.</t>
  </si>
  <si>
    <t>Ответственным исполнителем мероприятия является ДСАиЖКХ.
По мероприятиию заключены муниципальные контракты:
1)Благоустройство территории с элементами озеленения в д. Ягурьях на сумму 9 300,0 тыс. рублей.
2)Обустройство тротуара и озеленение прилегающей территории в д. Шапша на сумму 2 150,0 рублей.
Размещен муниципальный заказ на выполнение работ по устройству тротуара с элементами озеленения в п. Кирпичный на сумму 4 743,4 тыс. рублей (1 этап). Аукцион состоится 16.04.2024.</t>
  </si>
  <si>
    <t>утверждено в бюджете района на 2024 год</t>
  </si>
  <si>
    <t>Ответственным исполнителем мероприятия является МКУ УКСиР.
1)Заключен муниципальный контракт на выполнение работ по благоустройству территории с элементами озеленения п. Кирпичный на сумму 18 744,4 тыс. рублей.
2)Размещен муниципальный заказ на обустройство детской площадки в с. Елизарово с озеленением прилегающей территории на сумму 6 643,4 тыс. рублей. Аукцион состоится 22.04.2024.
3)Размещен муниципальный заказ на обустройство тротуара и озеленение прилегающей территории в д. Ярки на сумму 4 226,1 тыс. рублей. Аукцион состоится 12.04.2024.</t>
  </si>
  <si>
    <t>Р.Ш.Речапов</t>
  </si>
  <si>
    <t>Ликвидированы несанкционированные свалки в населенных пунктах: п. Кедровый, п. Урманный.</t>
  </si>
  <si>
    <t>Наименование муниципальной программы: «Обеспечение экологической безопасности Ханты-Мансийского района»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</si>
</sst>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164" fontId="6" fillId="0" borderId="0" applyFont="0" applyFill="0" applyBorder="0" applyAlignment="0" applyProtection="0"/>
    <xf numFmtId="0" fontId="10" fillId="0" borderId="0"/>
  </cellStyleXfs>
  <cellXfs count="78">
    <xf numFmtId="0" fontId="0" fillId="0" borderId="0" xfId="0"/>
    <xf numFmtId="0" fontId="3" fillId="0" borderId="0" xfId="2" applyFont="1"/>
    <xf numFmtId="0" fontId="3" fillId="0" borderId="0" xfId="2" applyFont="1" applyBorder="1"/>
    <xf numFmtId="0" fontId="3" fillId="0" borderId="0" xfId="2" applyFont="1" applyFill="1"/>
    <xf numFmtId="0" fontId="3" fillId="0" borderId="0" xfId="2" applyFont="1" applyFill="1" applyBorder="1" applyProtection="1">
      <protection hidden="1"/>
    </xf>
    <xf numFmtId="2" fontId="3" fillId="0" borderId="0" xfId="2" applyNumberFormat="1" applyFont="1" applyFill="1" applyBorder="1" applyAlignment="1" applyProtection="1">
      <alignment horizontal="center" vertical="center"/>
      <protection hidden="1"/>
    </xf>
    <xf numFmtId="14" fontId="3" fillId="0" borderId="0" xfId="2" applyNumberFormat="1" applyFont="1" applyFill="1" applyBorder="1" applyAlignment="1" applyProtection="1">
      <alignment horizontal="right"/>
      <protection hidden="1"/>
    </xf>
    <xf numFmtId="165" fontId="3" fillId="0" borderId="0" xfId="2" applyNumberFormat="1" applyFont="1" applyFill="1"/>
    <xf numFmtId="165" fontId="3" fillId="0" borderId="0" xfId="2" applyNumberFormat="1" applyFont="1"/>
    <xf numFmtId="164" fontId="5" fillId="0" borderId="0" xfId="1" applyFont="1"/>
    <xf numFmtId="2" fontId="3" fillId="0" borderId="0" xfId="2" applyNumberFormat="1" applyFont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165" fontId="3" fillId="0" borderId="0" xfId="2" applyNumberFormat="1" applyFont="1" applyFill="1" applyAlignment="1">
      <alignment horizontal="center" vertical="center"/>
    </xf>
    <xf numFmtId="0" fontId="8" fillId="0" borderId="0" xfId="2" applyFont="1"/>
    <xf numFmtId="0" fontId="3" fillId="0" borderId="0" xfId="2" applyFont="1" applyAlignment="1"/>
    <xf numFmtId="0" fontId="8" fillId="0" borderId="0" xfId="0" applyFont="1" applyFill="1"/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left" vertical="center" wrapText="1"/>
    </xf>
    <xf numFmtId="4" fontId="8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wrapText="1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2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2" applyFont="1" applyAlignment="1"/>
    <xf numFmtId="0" fontId="8" fillId="0" borderId="0" xfId="2" applyFont="1" applyFill="1" applyAlignment="1"/>
    <xf numFmtId="49" fontId="13" fillId="0" borderId="5" xfId="2" applyNumberFormat="1" applyFont="1" applyFill="1" applyBorder="1" applyAlignment="1" applyProtection="1">
      <alignment horizontal="center" vertical="center" wrapText="1"/>
      <protection hidden="1"/>
    </xf>
    <xf numFmtId="49" fontId="13" fillId="0" borderId="5" xfId="2" applyNumberFormat="1" applyFont="1" applyFill="1" applyBorder="1" applyAlignment="1">
      <alignment horizontal="center" vertical="center"/>
    </xf>
    <xf numFmtId="1" fontId="13" fillId="0" borderId="4" xfId="2" applyNumberFormat="1" applyFont="1" applyFill="1" applyBorder="1" applyAlignment="1" applyProtection="1">
      <alignment horizontal="center" vertical="center" wrapText="1"/>
      <protection hidden="1"/>
    </xf>
    <xf numFmtId="1" fontId="13" fillId="0" borderId="5" xfId="2" applyNumberFormat="1" applyFont="1" applyFill="1" applyBorder="1" applyAlignment="1" applyProtection="1">
      <alignment horizontal="center" vertical="center" wrapText="1"/>
      <protection hidden="1"/>
    </xf>
    <xf numFmtId="1" fontId="13" fillId="0" borderId="5" xfId="0" applyNumberFormat="1" applyFont="1" applyFill="1" applyBorder="1" applyAlignment="1">
      <alignment horizontal="center" vertical="center" wrapText="1"/>
    </xf>
    <xf numFmtId="0" fontId="14" fillId="0" borderId="6" xfId="2" applyNumberFormat="1" applyFont="1" applyFill="1" applyBorder="1" applyAlignment="1" applyProtection="1">
      <alignment horizontal="center" vertical="center" wrapText="1"/>
      <protection hidden="1"/>
    </xf>
    <xf numFmtId="4" fontId="13" fillId="0" borderId="5" xfId="2" applyNumberFormat="1" applyFont="1" applyFill="1" applyBorder="1" applyAlignment="1" applyProtection="1">
      <alignment horizontal="left" vertical="center" wrapText="1"/>
      <protection hidden="1"/>
    </xf>
    <xf numFmtId="165" fontId="15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 wrapText="1"/>
    </xf>
    <xf numFmtId="165" fontId="13" fillId="0" borderId="5" xfId="2" applyNumberFormat="1" applyFont="1" applyFill="1" applyBorder="1" applyAlignment="1" applyProtection="1">
      <alignment horizontal="center" vertical="center" wrapText="1"/>
      <protection hidden="1"/>
    </xf>
    <xf numFmtId="4" fontId="13" fillId="0" borderId="5" xfId="2" applyNumberFormat="1" applyFont="1" applyFill="1" applyBorder="1" applyAlignment="1" applyProtection="1">
      <alignment horizontal="left" vertical="top" wrapText="1"/>
      <protection hidden="1"/>
    </xf>
    <xf numFmtId="4" fontId="14" fillId="0" borderId="5" xfId="2" applyNumberFormat="1" applyFont="1" applyFill="1" applyBorder="1" applyAlignment="1" applyProtection="1">
      <alignment horizontal="left" vertical="center" wrapText="1"/>
      <protection hidden="1"/>
    </xf>
    <xf numFmtId="165" fontId="14" fillId="0" borderId="5" xfId="2" applyNumberFormat="1" applyFont="1" applyFill="1" applyBorder="1" applyAlignment="1" applyProtection="1">
      <alignment horizontal="center" vertical="center" wrapText="1"/>
      <protection hidden="1"/>
    </xf>
    <xf numFmtId="4" fontId="14" fillId="0" borderId="5" xfId="2" applyNumberFormat="1" applyFont="1" applyFill="1" applyBorder="1" applyAlignment="1" applyProtection="1">
      <alignment horizontal="left" vertical="top" wrapText="1"/>
      <protection hidden="1"/>
    </xf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right"/>
    </xf>
    <xf numFmtId="0" fontId="8" fillId="0" borderId="0" xfId="2" applyFont="1" applyFill="1" applyAlignment="1">
      <alignment horizontal="right" vertical="center"/>
    </xf>
    <xf numFmtId="49" fontId="13" fillId="3" borderId="2" xfId="2" applyNumberFormat="1" applyFont="1" applyFill="1" applyBorder="1" applyAlignment="1">
      <alignment horizontal="left" vertical="center"/>
    </xf>
    <xf numFmtId="49" fontId="13" fillId="3" borderId="7" xfId="2" applyNumberFormat="1" applyFont="1" applyFill="1" applyBorder="1" applyAlignment="1">
      <alignment horizontal="left" vertical="center"/>
    </xf>
    <xf numFmtId="49" fontId="13" fillId="3" borderId="3" xfId="2" applyNumberFormat="1" applyFont="1" applyFill="1" applyBorder="1" applyAlignment="1">
      <alignment horizontal="left" vertical="center"/>
    </xf>
    <xf numFmtId="49" fontId="13" fillId="0" borderId="1" xfId="2" applyNumberFormat="1" applyFont="1" applyFill="1" applyBorder="1" applyAlignment="1">
      <alignment horizontal="center" vertical="center"/>
    </xf>
    <xf numFmtId="49" fontId="13" fillId="0" borderId="6" xfId="2" applyNumberFormat="1" applyFont="1" applyFill="1" applyBorder="1" applyAlignment="1">
      <alignment horizontal="center" vertical="center"/>
    </xf>
    <xf numFmtId="49" fontId="13" fillId="0" borderId="4" xfId="2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8" fillId="0" borderId="0" xfId="2" applyFont="1" applyAlignment="1">
      <alignment horizontal="center" wrapText="1"/>
    </xf>
    <xf numFmtId="0" fontId="8" fillId="0" borderId="0" xfId="2" applyFont="1" applyFill="1" applyAlignment="1">
      <alignment horizontal="left" vertical="top" wrapText="1"/>
    </xf>
    <xf numFmtId="0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2" applyNumberFormat="1" applyFont="1" applyFill="1" applyBorder="1" applyAlignment="1" applyProtection="1">
      <alignment horizontal="center" vertical="center" wrapText="1"/>
      <protection hidden="1"/>
    </xf>
    <xf numFmtId="2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2" fontId="13" fillId="0" borderId="4" xfId="2" applyNumberFormat="1" applyFont="1" applyFill="1" applyBorder="1" applyAlignment="1" applyProtection="1">
      <alignment horizontal="center" vertical="center" wrapText="1"/>
      <protection hidden="1"/>
    </xf>
    <xf numFmtId="49" fontId="13" fillId="0" borderId="2" xfId="2" applyNumberFormat="1" applyFont="1" applyFill="1" applyBorder="1" applyAlignment="1" applyProtection="1">
      <alignment horizontal="center" vertical="center" wrapText="1"/>
      <protection hidden="1"/>
    </xf>
    <xf numFmtId="49" fontId="13" fillId="0" borderId="3" xfId="2" applyNumberFormat="1" applyFont="1" applyFill="1" applyBorder="1" applyAlignment="1" applyProtection="1">
      <alignment horizontal="center" vertical="center" wrapText="1"/>
      <protection hidden="1"/>
    </xf>
    <xf numFmtId="49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49" fontId="13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0" fontId="13" fillId="0" borderId="5" xfId="2" applyNumberFormat="1" applyFont="1" applyFill="1" applyBorder="1" applyAlignment="1" applyProtection="1">
      <alignment horizontal="center" vertical="center" wrapText="1"/>
      <protection hidden="1"/>
    </xf>
    <xf numFmtId="49" fontId="14" fillId="0" borderId="5" xfId="2" applyNumberFormat="1" applyFont="1" applyFill="1" applyBorder="1" applyAlignment="1">
      <alignment horizontal="center" vertical="center"/>
    </xf>
    <xf numFmtId="2" fontId="14" fillId="0" borderId="5" xfId="2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2" applyFont="1" applyAlignment="1">
      <alignment horizontal="left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2 3" xfId="5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78"/>
  <sheetViews>
    <sheetView showGridLines="0" tabSelected="1" view="pageBreakPreview" zoomScale="70" zoomScaleNormal="100" zoomScaleSheetLayoutView="70" workbookViewId="0">
      <selection activeCell="A5" sqref="A5:G5"/>
    </sheetView>
  </sheetViews>
  <sheetFormatPr defaultColWidth="7.85546875" defaultRowHeight="12" x14ac:dyDescent="0.2"/>
  <cols>
    <col min="1" max="1" width="6.28515625" style="1" customWidth="1"/>
    <col min="2" max="2" width="50.85546875" style="10" customWidth="1"/>
    <col min="3" max="3" width="59" style="1" customWidth="1"/>
    <col min="4" max="4" width="20.7109375" style="1" customWidth="1"/>
    <col min="5" max="5" width="13.5703125" style="3" customWidth="1"/>
    <col min="6" max="6" width="13" style="1" customWidth="1"/>
    <col min="7" max="7" width="62.5703125" style="1" customWidth="1"/>
    <col min="8" max="8" width="21.42578125" style="1" customWidth="1"/>
    <col min="9" max="9" width="16.85546875" style="1" customWidth="1"/>
    <col min="10" max="10" width="13.140625" style="1" customWidth="1"/>
    <col min="11" max="11" width="13.5703125" style="1" bestFit="1" customWidth="1"/>
    <col min="12" max="12" width="19.28515625" style="1" customWidth="1"/>
    <col min="13" max="13" width="17.140625" style="1" customWidth="1"/>
    <col min="14" max="14" width="19" style="1" customWidth="1"/>
    <col min="15" max="214" width="7.85546875" style="1" customWidth="1"/>
    <col min="215" max="16384" width="7.85546875" style="1"/>
  </cols>
  <sheetData>
    <row r="1" spans="1:11" s="15" customFormat="1" ht="29.25" customHeight="1" x14ac:dyDescent="0.3">
      <c r="A1" s="55" t="s">
        <v>9</v>
      </c>
      <c r="B1" s="55"/>
      <c r="C1" s="55"/>
      <c r="D1" s="55"/>
      <c r="E1" s="55"/>
      <c r="F1" s="55"/>
      <c r="G1" s="55"/>
    </row>
    <row r="2" spans="1:11" ht="20.25" x14ac:dyDescent="0.2">
      <c r="A2" s="65" t="s">
        <v>8</v>
      </c>
      <c r="B2" s="65"/>
      <c r="C2" s="65"/>
      <c r="D2" s="65"/>
      <c r="E2" s="65"/>
      <c r="F2" s="65"/>
      <c r="G2" s="65"/>
    </row>
    <row r="3" spans="1:11" ht="20.25" x14ac:dyDescent="0.2">
      <c r="A3" s="66" t="s">
        <v>36</v>
      </c>
      <c r="B3" s="66"/>
      <c r="C3" s="66"/>
      <c r="D3" s="66"/>
      <c r="E3" s="66"/>
      <c r="F3" s="66"/>
      <c r="G3" s="66"/>
    </row>
    <row r="4" spans="1:11" ht="9" customHeight="1" x14ac:dyDescent="0.2">
      <c r="A4" s="26"/>
      <c r="B4" s="26"/>
      <c r="C4" s="26"/>
      <c r="D4" s="26"/>
      <c r="E4" s="26"/>
      <c r="F4" s="26"/>
      <c r="G4" s="26"/>
    </row>
    <row r="5" spans="1:11" ht="29.25" customHeight="1" x14ac:dyDescent="0.2">
      <c r="A5" s="56" t="s">
        <v>46</v>
      </c>
      <c r="B5" s="56"/>
      <c r="C5" s="56"/>
      <c r="D5" s="56"/>
      <c r="E5" s="56"/>
      <c r="F5" s="56"/>
      <c r="G5" s="56"/>
    </row>
    <row r="6" spans="1:11" s="2" customFormat="1" hidden="1" x14ac:dyDescent="0.2">
      <c r="A6" s="4"/>
      <c r="B6" s="5"/>
      <c r="C6" s="4"/>
      <c r="D6" s="4"/>
      <c r="E6" s="4"/>
      <c r="F6" s="4"/>
      <c r="G6" s="6"/>
    </row>
    <row r="7" spans="1:11" ht="21" customHeight="1" x14ac:dyDescent="0.2">
      <c r="A7" s="57" t="s">
        <v>0</v>
      </c>
      <c r="B7" s="59" t="s">
        <v>38</v>
      </c>
      <c r="C7" s="57" t="s">
        <v>37</v>
      </c>
      <c r="D7" s="61" t="s">
        <v>1</v>
      </c>
      <c r="E7" s="62"/>
      <c r="F7" s="63" t="s">
        <v>2</v>
      </c>
      <c r="G7" s="57" t="s">
        <v>16</v>
      </c>
    </row>
    <row r="8" spans="1:11" ht="64.5" customHeight="1" x14ac:dyDescent="0.2">
      <c r="A8" s="58"/>
      <c r="B8" s="60"/>
      <c r="C8" s="58"/>
      <c r="D8" s="31" t="s">
        <v>42</v>
      </c>
      <c r="E8" s="31" t="s">
        <v>15</v>
      </c>
      <c r="F8" s="64"/>
      <c r="G8" s="58"/>
    </row>
    <row r="9" spans="1:11" s="11" customFormat="1" ht="18.75" x14ac:dyDescent="0.25">
      <c r="A9" s="32" t="s">
        <v>7</v>
      </c>
      <c r="B9" s="33">
        <v>2</v>
      </c>
      <c r="C9" s="34">
        <v>3</v>
      </c>
      <c r="D9" s="35">
        <v>4</v>
      </c>
      <c r="E9" s="35">
        <v>5</v>
      </c>
      <c r="F9" s="34">
        <v>6</v>
      </c>
      <c r="G9" s="36">
        <v>7</v>
      </c>
      <c r="J9" s="12"/>
      <c r="K9" s="13"/>
    </row>
    <row r="10" spans="1:11" s="11" customFormat="1" ht="21.75" customHeight="1" x14ac:dyDescent="0.25">
      <c r="A10" s="48" t="s">
        <v>17</v>
      </c>
      <c r="B10" s="49"/>
      <c r="C10" s="49"/>
      <c r="D10" s="49"/>
      <c r="E10" s="49"/>
      <c r="F10" s="49"/>
      <c r="G10" s="50"/>
      <c r="J10" s="12"/>
      <c r="K10" s="13"/>
    </row>
    <row r="11" spans="1:11" ht="21" customHeight="1" x14ac:dyDescent="0.2">
      <c r="A11" s="51" t="s">
        <v>7</v>
      </c>
      <c r="B11" s="54" t="s">
        <v>20</v>
      </c>
      <c r="C11" s="37" t="s">
        <v>3</v>
      </c>
      <c r="D11" s="38">
        <f>D12+D13+D14</f>
        <v>84.8</v>
      </c>
      <c r="E11" s="38">
        <f>E12+E13+E14</f>
        <v>0</v>
      </c>
      <c r="F11" s="39">
        <f>E11*100/D11</f>
        <v>0</v>
      </c>
      <c r="G11" s="71" t="s">
        <v>39</v>
      </c>
      <c r="K11" s="7"/>
    </row>
    <row r="12" spans="1:11" ht="17.25" customHeight="1" x14ac:dyDescent="0.2">
      <c r="A12" s="52"/>
      <c r="B12" s="54"/>
      <c r="C12" s="37" t="s">
        <v>10</v>
      </c>
      <c r="D12" s="38"/>
      <c r="E12" s="38"/>
      <c r="F12" s="39"/>
      <c r="G12" s="71"/>
      <c r="K12" s="7"/>
    </row>
    <row r="13" spans="1:11" ht="18.75" x14ac:dyDescent="0.2">
      <c r="A13" s="52"/>
      <c r="B13" s="54"/>
      <c r="C13" s="37" t="s">
        <v>4</v>
      </c>
      <c r="D13" s="38">
        <v>84.8</v>
      </c>
      <c r="E13" s="38">
        <v>0</v>
      </c>
      <c r="F13" s="40">
        <f>E13*100/D13</f>
        <v>0</v>
      </c>
      <c r="G13" s="71"/>
      <c r="K13" s="7"/>
    </row>
    <row r="14" spans="1:11" ht="17.25" customHeight="1" x14ac:dyDescent="0.2">
      <c r="A14" s="52"/>
      <c r="B14" s="54"/>
      <c r="C14" s="37" t="s">
        <v>5</v>
      </c>
      <c r="D14" s="38"/>
      <c r="E14" s="38"/>
      <c r="F14" s="40"/>
      <c r="G14" s="71"/>
      <c r="K14" s="7"/>
    </row>
    <row r="15" spans="1:11" ht="18.75" x14ac:dyDescent="0.2">
      <c r="A15" s="52"/>
      <c r="B15" s="54"/>
      <c r="C15" s="37" t="s">
        <v>11</v>
      </c>
      <c r="D15" s="38"/>
      <c r="E15" s="38"/>
      <c r="F15" s="40"/>
      <c r="G15" s="71"/>
      <c r="K15" s="7"/>
    </row>
    <row r="16" spans="1:11" ht="18.75" x14ac:dyDescent="0.2">
      <c r="A16" s="52"/>
      <c r="B16" s="54"/>
      <c r="C16" s="37" t="s">
        <v>12</v>
      </c>
      <c r="D16" s="38"/>
      <c r="E16" s="38"/>
      <c r="F16" s="40"/>
      <c r="G16" s="71"/>
      <c r="K16" s="7"/>
    </row>
    <row r="17" spans="1:11" ht="55.5" customHeight="1" x14ac:dyDescent="0.2">
      <c r="A17" s="52"/>
      <c r="B17" s="54"/>
      <c r="C17" s="37" t="s">
        <v>13</v>
      </c>
      <c r="D17" s="38"/>
      <c r="E17" s="38"/>
      <c r="F17" s="40"/>
      <c r="G17" s="71"/>
      <c r="K17" s="7"/>
    </row>
    <row r="18" spans="1:11" ht="42" customHeight="1" x14ac:dyDescent="0.2">
      <c r="A18" s="52"/>
      <c r="B18" s="54"/>
      <c r="C18" s="41" t="s">
        <v>32</v>
      </c>
      <c r="D18" s="38"/>
      <c r="E18" s="38"/>
      <c r="F18" s="40"/>
      <c r="G18" s="71"/>
      <c r="K18" s="7"/>
    </row>
    <row r="19" spans="1:11" ht="40.5" customHeight="1" x14ac:dyDescent="0.2">
      <c r="A19" s="53"/>
      <c r="B19" s="54"/>
      <c r="C19" s="41" t="s">
        <v>33</v>
      </c>
      <c r="D19" s="38"/>
      <c r="E19" s="38"/>
      <c r="F19" s="40"/>
      <c r="G19" s="71"/>
      <c r="K19" s="7"/>
    </row>
    <row r="20" spans="1:11" ht="21" customHeight="1" x14ac:dyDescent="0.2">
      <c r="A20" s="51" t="s">
        <v>18</v>
      </c>
      <c r="B20" s="54" t="s">
        <v>22</v>
      </c>
      <c r="C20" s="37" t="s">
        <v>3</v>
      </c>
      <c r="D20" s="38">
        <f>D21+D22+D23</f>
        <v>15000</v>
      </c>
      <c r="E20" s="38">
        <f>E21+E22+E23</f>
        <v>0</v>
      </c>
      <c r="F20" s="39">
        <f>E20*100/D20</f>
        <v>0</v>
      </c>
      <c r="G20" s="71" t="s">
        <v>40</v>
      </c>
      <c r="K20" s="7"/>
    </row>
    <row r="21" spans="1:11" ht="17.25" customHeight="1" x14ac:dyDescent="0.2">
      <c r="A21" s="52"/>
      <c r="B21" s="54"/>
      <c r="C21" s="37" t="s">
        <v>10</v>
      </c>
      <c r="D21" s="38"/>
      <c r="E21" s="38"/>
      <c r="F21" s="39"/>
      <c r="G21" s="71"/>
      <c r="K21" s="7"/>
    </row>
    <row r="22" spans="1:11" ht="21" customHeight="1" x14ac:dyDescent="0.2">
      <c r="A22" s="52"/>
      <c r="B22" s="54"/>
      <c r="C22" s="37" t="s">
        <v>4</v>
      </c>
      <c r="D22" s="38"/>
      <c r="E22" s="38"/>
      <c r="F22" s="40"/>
      <c r="G22" s="71"/>
      <c r="K22" s="7"/>
    </row>
    <row r="23" spans="1:11" ht="19.5" customHeight="1" x14ac:dyDescent="0.2">
      <c r="A23" s="52"/>
      <c r="B23" s="54"/>
      <c r="C23" s="37" t="s">
        <v>5</v>
      </c>
      <c r="D23" s="38">
        <f>D25+D26+D27+D28</f>
        <v>15000</v>
      </c>
      <c r="E23" s="38">
        <f>E25+E26+E27+E28</f>
        <v>0</v>
      </c>
      <c r="F23" s="40">
        <f>E23*100/D23</f>
        <v>0</v>
      </c>
      <c r="G23" s="71"/>
      <c r="K23" s="7"/>
    </row>
    <row r="24" spans="1:11" ht="18.75" x14ac:dyDescent="0.2">
      <c r="A24" s="52"/>
      <c r="B24" s="54"/>
      <c r="C24" s="37" t="s">
        <v>11</v>
      </c>
      <c r="D24" s="38"/>
      <c r="E24" s="38"/>
      <c r="F24" s="40"/>
      <c r="G24" s="71"/>
      <c r="K24" s="7"/>
    </row>
    <row r="25" spans="1:11" ht="19.5" customHeight="1" x14ac:dyDescent="0.2">
      <c r="A25" s="52"/>
      <c r="B25" s="54"/>
      <c r="C25" s="37" t="s">
        <v>12</v>
      </c>
      <c r="D25" s="38">
        <v>15000</v>
      </c>
      <c r="E25" s="38">
        <v>0</v>
      </c>
      <c r="F25" s="40">
        <f>E25*100/D25</f>
        <v>0</v>
      </c>
      <c r="G25" s="71"/>
      <c r="K25" s="7"/>
    </row>
    <row r="26" spans="1:11" ht="55.5" customHeight="1" x14ac:dyDescent="0.2">
      <c r="A26" s="52"/>
      <c r="B26" s="54"/>
      <c r="C26" s="37" t="s">
        <v>13</v>
      </c>
      <c r="D26" s="38"/>
      <c r="E26" s="38"/>
      <c r="F26" s="40"/>
      <c r="G26" s="71"/>
      <c r="K26" s="7"/>
    </row>
    <row r="27" spans="1:11" ht="36" customHeight="1" x14ac:dyDescent="0.2">
      <c r="A27" s="52"/>
      <c r="B27" s="54"/>
      <c r="C27" s="41" t="s">
        <v>32</v>
      </c>
      <c r="D27" s="38"/>
      <c r="E27" s="38"/>
      <c r="F27" s="40"/>
      <c r="G27" s="71"/>
      <c r="K27" s="7"/>
    </row>
    <row r="28" spans="1:11" ht="45" customHeight="1" x14ac:dyDescent="0.2">
      <c r="A28" s="53"/>
      <c r="B28" s="54"/>
      <c r="C28" s="41" t="s">
        <v>33</v>
      </c>
      <c r="D28" s="38"/>
      <c r="E28" s="38"/>
      <c r="F28" s="40"/>
      <c r="G28" s="71"/>
      <c r="K28" s="7"/>
    </row>
    <row r="29" spans="1:11" ht="21" customHeight="1" x14ac:dyDescent="0.2">
      <c r="A29" s="51" t="s">
        <v>19</v>
      </c>
      <c r="B29" s="54" t="s">
        <v>21</v>
      </c>
      <c r="C29" s="37" t="s">
        <v>3</v>
      </c>
      <c r="D29" s="38">
        <f>D30+D31+D32</f>
        <v>157365.29999999999</v>
      </c>
      <c r="E29" s="38">
        <f>E30+E31+E32</f>
        <v>25600</v>
      </c>
      <c r="F29" s="39">
        <f>E29*100/D29</f>
        <v>16.267881165669941</v>
      </c>
      <c r="G29" s="71" t="s">
        <v>45</v>
      </c>
      <c r="K29" s="7"/>
    </row>
    <row r="30" spans="1:11" ht="17.25" customHeight="1" x14ac:dyDescent="0.2">
      <c r="A30" s="52"/>
      <c r="B30" s="54"/>
      <c r="C30" s="37" t="s">
        <v>10</v>
      </c>
      <c r="D30" s="38"/>
      <c r="E30" s="38"/>
      <c r="F30" s="39"/>
      <c r="G30" s="71"/>
      <c r="K30" s="7"/>
    </row>
    <row r="31" spans="1:11" ht="18.75" x14ac:dyDescent="0.2">
      <c r="A31" s="52"/>
      <c r="B31" s="54"/>
      <c r="C31" s="37" t="s">
        <v>4</v>
      </c>
      <c r="D31" s="38"/>
      <c r="E31" s="38"/>
      <c r="F31" s="40"/>
      <c r="G31" s="71"/>
      <c r="K31" s="7"/>
    </row>
    <row r="32" spans="1:11" ht="17.25" customHeight="1" x14ac:dyDescent="0.2">
      <c r="A32" s="52"/>
      <c r="B32" s="54"/>
      <c r="C32" s="37" t="s">
        <v>5</v>
      </c>
      <c r="D32" s="38">
        <f>D34+D35+D36+D37</f>
        <v>157365.29999999999</v>
      </c>
      <c r="E32" s="38">
        <f>E34+E35+E36+E37</f>
        <v>25600</v>
      </c>
      <c r="F32" s="40">
        <f>E32*100/D32</f>
        <v>16.267881165669941</v>
      </c>
      <c r="G32" s="71"/>
      <c r="K32" s="7"/>
    </row>
    <row r="33" spans="1:11" ht="18.75" x14ac:dyDescent="0.2">
      <c r="A33" s="52"/>
      <c r="B33" s="54"/>
      <c r="C33" s="37" t="s">
        <v>11</v>
      </c>
      <c r="D33" s="38"/>
      <c r="E33" s="38"/>
      <c r="F33" s="40"/>
      <c r="G33" s="71"/>
      <c r="K33" s="7"/>
    </row>
    <row r="34" spans="1:11" ht="19.5" customHeight="1" x14ac:dyDescent="0.2">
      <c r="A34" s="52"/>
      <c r="B34" s="54"/>
      <c r="C34" s="37" t="s">
        <v>12</v>
      </c>
      <c r="D34" s="38">
        <v>157365.29999999999</v>
      </c>
      <c r="E34" s="38">
        <v>25600</v>
      </c>
      <c r="F34" s="40">
        <f t="shared" ref="F34" si="0">E34*100/D34</f>
        <v>16.267881165669941</v>
      </c>
      <c r="G34" s="71"/>
      <c r="K34" s="7"/>
    </row>
    <row r="35" spans="1:11" ht="54" customHeight="1" x14ac:dyDescent="0.2">
      <c r="A35" s="52"/>
      <c r="B35" s="54"/>
      <c r="C35" s="37" t="s">
        <v>13</v>
      </c>
      <c r="D35" s="38"/>
      <c r="E35" s="38"/>
      <c r="F35" s="40"/>
      <c r="G35" s="71"/>
      <c r="K35" s="7"/>
    </row>
    <row r="36" spans="1:11" ht="36" customHeight="1" x14ac:dyDescent="0.2">
      <c r="A36" s="52"/>
      <c r="B36" s="54"/>
      <c r="C36" s="41" t="s">
        <v>32</v>
      </c>
      <c r="D36" s="38"/>
      <c r="E36" s="38"/>
      <c r="F36" s="40"/>
      <c r="G36" s="71"/>
      <c r="K36" s="7"/>
    </row>
    <row r="37" spans="1:11" ht="37.5" x14ac:dyDescent="0.2">
      <c r="A37" s="53"/>
      <c r="B37" s="54"/>
      <c r="C37" s="41" t="s">
        <v>33</v>
      </c>
      <c r="D37" s="38"/>
      <c r="E37" s="38"/>
      <c r="F37" s="40"/>
      <c r="G37" s="71"/>
      <c r="K37" s="7"/>
    </row>
    <row r="38" spans="1:11" s="11" customFormat="1" ht="23.25" customHeight="1" x14ac:dyDescent="0.25">
      <c r="A38" s="48" t="s">
        <v>23</v>
      </c>
      <c r="B38" s="49"/>
      <c r="C38" s="49"/>
      <c r="D38" s="49"/>
      <c r="E38" s="49"/>
      <c r="F38" s="49"/>
      <c r="G38" s="50"/>
      <c r="J38" s="12"/>
      <c r="K38" s="13"/>
    </row>
    <row r="39" spans="1:11" ht="27.75" customHeight="1" x14ac:dyDescent="0.2">
      <c r="A39" s="51" t="s">
        <v>7</v>
      </c>
      <c r="B39" s="54" t="s">
        <v>26</v>
      </c>
      <c r="C39" s="37" t="s">
        <v>3</v>
      </c>
      <c r="D39" s="38">
        <f>D40+D41+D42</f>
        <v>30292.2</v>
      </c>
      <c r="E39" s="38">
        <f>E40+E41+E42</f>
        <v>0</v>
      </c>
      <c r="F39" s="39">
        <f>E39*100/D39</f>
        <v>0</v>
      </c>
      <c r="G39" s="71" t="s">
        <v>41</v>
      </c>
      <c r="K39" s="7"/>
    </row>
    <row r="40" spans="1:11" ht="24" customHeight="1" x14ac:dyDescent="0.2">
      <c r="A40" s="52"/>
      <c r="B40" s="54"/>
      <c r="C40" s="37" t="s">
        <v>10</v>
      </c>
      <c r="D40" s="38"/>
      <c r="E40" s="38"/>
      <c r="F40" s="39"/>
      <c r="G40" s="71"/>
      <c r="K40" s="7"/>
    </row>
    <row r="41" spans="1:11" ht="18.75" x14ac:dyDescent="0.2">
      <c r="A41" s="52"/>
      <c r="B41" s="54"/>
      <c r="C41" s="37" t="s">
        <v>4</v>
      </c>
      <c r="D41" s="38"/>
      <c r="E41" s="38"/>
      <c r="F41" s="40"/>
      <c r="G41" s="71"/>
      <c r="K41" s="7"/>
    </row>
    <row r="42" spans="1:11" ht="21.75" customHeight="1" x14ac:dyDescent="0.2">
      <c r="A42" s="52"/>
      <c r="B42" s="54"/>
      <c r="C42" s="37" t="s">
        <v>5</v>
      </c>
      <c r="D42" s="38">
        <f>D44+D45+D46+D47</f>
        <v>30292.2</v>
      </c>
      <c r="E42" s="38">
        <f>E44+E45+E46+E47</f>
        <v>0</v>
      </c>
      <c r="F42" s="40">
        <f>E42*100/D42</f>
        <v>0</v>
      </c>
      <c r="G42" s="71"/>
      <c r="K42" s="7"/>
    </row>
    <row r="43" spans="1:11" ht="18.75" x14ac:dyDescent="0.2">
      <c r="A43" s="52"/>
      <c r="B43" s="54"/>
      <c r="C43" s="37" t="s">
        <v>11</v>
      </c>
      <c r="D43" s="38"/>
      <c r="E43" s="38"/>
      <c r="F43" s="40"/>
      <c r="G43" s="71"/>
      <c r="K43" s="7"/>
    </row>
    <row r="44" spans="1:11" ht="19.5" customHeight="1" x14ac:dyDescent="0.2">
      <c r="A44" s="52"/>
      <c r="B44" s="54"/>
      <c r="C44" s="37" t="s">
        <v>12</v>
      </c>
      <c r="D44" s="38">
        <v>30292.2</v>
      </c>
      <c r="E44" s="38">
        <v>0</v>
      </c>
      <c r="F44" s="40">
        <f t="shared" ref="F44" si="1">E44*100/D44</f>
        <v>0</v>
      </c>
      <c r="G44" s="71"/>
      <c r="K44" s="7"/>
    </row>
    <row r="45" spans="1:11" ht="57.75" customHeight="1" x14ac:dyDescent="0.2">
      <c r="A45" s="52"/>
      <c r="B45" s="54"/>
      <c r="C45" s="37" t="s">
        <v>13</v>
      </c>
      <c r="D45" s="38"/>
      <c r="E45" s="38"/>
      <c r="F45" s="40"/>
      <c r="G45" s="71"/>
      <c r="K45" s="7"/>
    </row>
    <row r="46" spans="1:11" ht="36" customHeight="1" x14ac:dyDescent="0.2">
      <c r="A46" s="52"/>
      <c r="B46" s="54"/>
      <c r="C46" s="41" t="s">
        <v>32</v>
      </c>
      <c r="D46" s="38"/>
      <c r="E46" s="38"/>
      <c r="F46" s="40"/>
      <c r="G46" s="71"/>
      <c r="K46" s="7"/>
    </row>
    <row r="47" spans="1:11" ht="37.5" customHeight="1" x14ac:dyDescent="0.2">
      <c r="A47" s="53"/>
      <c r="B47" s="54"/>
      <c r="C47" s="41" t="s">
        <v>33</v>
      </c>
      <c r="D47" s="38"/>
      <c r="E47" s="38"/>
      <c r="F47" s="40"/>
      <c r="G47" s="71"/>
      <c r="K47" s="7"/>
    </row>
    <row r="48" spans="1:11" ht="28.5" customHeight="1" x14ac:dyDescent="0.2">
      <c r="A48" s="51" t="s">
        <v>18</v>
      </c>
      <c r="B48" s="54" t="s">
        <v>26</v>
      </c>
      <c r="C48" s="37" t="s">
        <v>3</v>
      </c>
      <c r="D48" s="38">
        <f>D49+D50+D51</f>
        <v>85000</v>
      </c>
      <c r="E48" s="38">
        <f>E49+E50+E51</f>
        <v>0</v>
      </c>
      <c r="F48" s="39">
        <f>E48*100/D48</f>
        <v>0</v>
      </c>
      <c r="G48" s="71" t="s">
        <v>43</v>
      </c>
      <c r="K48" s="7"/>
    </row>
    <row r="49" spans="1:11" ht="17.25" customHeight="1" x14ac:dyDescent="0.2">
      <c r="A49" s="52"/>
      <c r="B49" s="54"/>
      <c r="C49" s="37" t="s">
        <v>10</v>
      </c>
      <c r="D49" s="38"/>
      <c r="E49" s="38"/>
      <c r="F49" s="39"/>
      <c r="G49" s="71"/>
      <c r="K49" s="7"/>
    </row>
    <row r="50" spans="1:11" ht="18.75" x14ac:dyDescent="0.2">
      <c r="A50" s="52"/>
      <c r="B50" s="54"/>
      <c r="C50" s="37" t="s">
        <v>4</v>
      </c>
      <c r="D50" s="38"/>
      <c r="E50" s="38"/>
      <c r="F50" s="40"/>
      <c r="G50" s="71"/>
      <c r="K50" s="7"/>
    </row>
    <row r="51" spans="1:11" ht="23.25" customHeight="1" x14ac:dyDescent="0.2">
      <c r="A51" s="52"/>
      <c r="B51" s="54"/>
      <c r="C51" s="37" t="s">
        <v>5</v>
      </c>
      <c r="D51" s="38">
        <f>D53+D54+D55+D56</f>
        <v>85000</v>
      </c>
      <c r="E51" s="38">
        <f>E53+E54+E55+E56</f>
        <v>0</v>
      </c>
      <c r="F51" s="40">
        <f>E51*100/D51</f>
        <v>0</v>
      </c>
      <c r="G51" s="71"/>
      <c r="K51" s="7"/>
    </row>
    <row r="52" spans="1:11" ht="18.75" x14ac:dyDescent="0.2">
      <c r="A52" s="52"/>
      <c r="B52" s="54"/>
      <c r="C52" s="37" t="s">
        <v>11</v>
      </c>
      <c r="D52" s="38"/>
      <c r="E52" s="38"/>
      <c r="F52" s="40"/>
      <c r="G52" s="71"/>
      <c r="K52" s="7"/>
    </row>
    <row r="53" spans="1:11" ht="19.5" customHeight="1" x14ac:dyDescent="0.2">
      <c r="A53" s="52"/>
      <c r="B53" s="54"/>
      <c r="C53" s="37" t="s">
        <v>12</v>
      </c>
      <c r="D53" s="38">
        <v>85000</v>
      </c>
      <c r="E53" s="38">
        <v>0</v>
      </c>
      <c r="F53" s="40">
        <f t="shared" ref="F53" si="2">E53*100/D53</f>
        <v>0</v>
      </c>
      <c r="G53" s="71"/>
      <c r="K53" s="7"/>
    </row>
    <row r="54" spans="1:11" ht="56.25" customHeight="1" x14ac:dyDescent="0.2">
      <c r="A54" s="52"/>
      <c r="B54" s="54"/>
      <c r="C54" s="37" t="s">
        <v>13</v>
      </c>
      <c r="D54" s="38"/>
      <c r="E54" s="38"/>
      <c r="F54" s="40"/>
      <c r="G54" s="71"/>
      <c r="K54" s="7"/>
    </row>
    <row r="55" spans="1:11" ht="39" customHeight="1" x14ac:dyDescent="0.2">
      <c r="A55" s="52"/>
      <c r="B55" s="54"/>
      <c r="C55" s="41" t="s">
        <v>32</v>
      </c>
      <c r="D55" s="38"/>
      <c r="E55" s="38"/>
      <c r="F55" s="40"/>
      <c r="G55" s="71"/>
      <c r="K55" s="7"/>
    </row>
    <row r="56" spans="1:11" ht="41.25" customHeight="1" x14ac:dyDescent="0.2">
      <c r="A56" s="53"/>
      <c r="B56" s="54"/>
      <c r="C56" s="41" t="s">
        <v>31</v>
      </c>
      <c r="D56" s="38"/>
      <c r="E56" s="38"/>
      <c r="F56" s="40"/>
      <c r="G56" s="71"/>
      <c r="K56" s="7"/>
    </row>
    <row r="57" spans="1:11" ht="17.25" customHeight="1" x14ac:dyDescent="0.2">
      <c r="A57" s="72"/>
      <c r="B57" s="73" t="s">
        <v>6</v>
      </c>
      <c r="C57" s="42" t="s">
        <v>3</v>
      </c>
      <c r="D57" s="43">
        <f>D58+D59+D60</f>
        <v>287742.3</v>
      </c>
      <c r="E57" s="43">
        <f>E58+E59+E60</f>
        <v>25600</v>
      </c>
      <c r="F57" s="43">
        <f>E57/D57*100</f>
        <v>8.8968497158742395</v>
      </c>
      <c r="G57" s="68"/>
      <c r="H57" s="8"/>
      <c r="J57" s="8"/>
      <c r="K57" s="7"/>
    </row>
    <row r="58" spans="1:11" ht="21.75" customHeight="1" x14ac:dyDescent="0.2">
      <c r="A58" s="72"/>
      <c r="B58" s="73"/>
      <c r="C58" s="42" t="s">
        <v>10</v>
      </c>
      <c r="D58" s="43"/>
      <c r="E58" s="43"/>
      <c r="F58" s="43"/>
      <c r="G58" s="69"/>
      <c r="H58" s="8"/>
      <c r="J58" s="8"/>
      <c r="K58" s="7"/>
    </row>
    <row r="59" spans="1:11" ht="23.25" customHeight="1" x14ac:dyDescent="0.2">
      <c r="A59" s="72"/>
      <c r="B59" s="73"/>
      <c r="C59" s="42" t="s">
        <v>4</v>
      </c>
      <c r="D59" s="43">
        <f>D13</f>
        <v>84.8</v>
      </c>
      <c r="E59" s="43">
        <f>E13</f>
        <v>0</v>
      </c>
      <c r="F59" s="43">
        <f t="shared" ref="F59:F62" si="3">E59/D59*100</f>
        <v>0</v>
      </c>
      <c r="G59" s="69"/>
      <c r="H59" s="8"/>
      <c r="J59" s="8"/>
      <c r="K59" s="7"/>
    </row>
    <row r="60" spans="1:11" ht="18" customHeight="1" x14ac:dyDescent="0.2">
      <c r="A60" s="72"/>
      <c r="B60" s="73"/>
      <c r="C60" s="42" t="s">
        <v>5</v>
      </c>
      <c r="D60" s="43">
        <f>D23+D32+D42+D51</f>
        <v>287657.5</v>
      </c>
      <c r="E60" s="43">
        <f>E23+E32+E42+E51</f>
        <v>25600</v>
      </c>
      <c r="F60" s="43">
        <f t="shared" si="3"/>
        <v>8.8994724629116231</v>
      </c>
      <c r="G60" s="69"/>
      <c r="H60" s="8"/>
      <c r="J60" s="8"/>
      <c r="K60" s="7"/>
    </row>
    <row r="61" spans="1:11" ht="18.75" x14ac:dyDescent="0.2">
      <c r="A61" s="72"/>
      <c r="B61" s="73"/>
      <c r="C61" s="42" t="s">
        <v>11</v>
      </c>
      <c r="D61" s="43"/>
      <c r="E61" s="43"/>
      <c r="F61" s="43"/>
      <c r="G61" s="69"/>
      <c r="H61" s="8"/>
      <c r="J61" s="8"/>
      <c r="K61" s="7"/>
    </row>
    <row r="62" spans="1:11" ht="22.5" customHeight="1" x14ac:dyDescent="0.2">
      <c r="A62" s="72"/>
      <c r="B62" s="73"/>
      <c r="C62" s="42" t="s">
        <v>12</v>
      </c>
      <c r="D62" s="43">
        <f>D16+D25+D34+D44+D53</f>
        <v>287657.5</v>
      </c>
      <c r="E62" s="43">
        <f>E16+E25+E34+E44+E53</f>
        <v>25600</v>
      </c>
      <c r="F62" s="43">
        <f t="shared" si="3"/>
        <v>8.8994724629116231</v>
      </c>
      <c r="G62" s="69"/>
      <c r="H62" s="8"/>
      <c r="J62" s="8"/>
      <c r="K62" s="7"/>
    </row>
    <row r="63" spans="1:11" ht="61.5" customHeight="1" x14ac:dyDescent="0.2">
      <c r="A63" s="72"/>
      <c r="B63" s="73"/>
      <c r="C63" s="42" t="s">
        <v>13</v>
      </c>
      <c r="D63" s="43"/>
      <c r="E63" s="43"/>
      <c r="F63" s="43"/>
      <c r="G63" s="69"/>
      <c r="H63" s="8"/>
      <c r="J63" s="8"/>
      <c r="K63" s="7"/>
    </row>
    <row r="64" spans="1:11" ht="39.75" customHeight="1" x14ac:dyDescent="0.2">
      <c r="A64" s="72"/>
      <c r="B64" s="73"/>
      <c r="C64" s="44" t="s">
        <v>32</v>
      </c>
      <c r="D64" s="43"/>
      <c r="E64" s="43"/>
      <c r="F64" s="43"/>
      <c r="G64" s="69"/>
      <c r="I64" s="8"/>
      <c r="J64" s="8"/>
      <c r="K64" s="7"/>
    </row>
    <row r="65" spans="1:214" ht="39" customHeight="1" x14ac:dyDescent="0.25">
      <c r="A65" s="72"/>
      <c r="B65" s="73"/>
      <c r="C65" s="44" t="s">
        <v>33</v>
      </c>
      <c r="D65" s="43"/>
      <c r="E65" s="43"/>
      <c r="F65" s="43"/>
      <c r="G65" s="70"/>
      <c r="I65" s="9"/>
      <c r="J65" s="8"/>
      <c r="K65" s="7"/>
    </row>
    <row r="66" spans="1:214" ht="38.25" customHeight="1" x14ac:dyDescent="0.2"/>
    <row r="67" spans="1:214" s="14" customFormat="1" ht="20.25" customHeight="1" x14ac:dyDescent="0.3">
      <c r="A67" s="76" t="s">
        <v>27</v>
      </c>
      <c r="B67" s="76"/>
      <c r="C67" s="76"/>
      <c r="D67" s="17"/>
      <c r="E67" s="18"/>
      <c r="F67" s="17"/>
      <c r="G67" s="19"/>
    </row>
    <row r="68" spans="1:214" s="14" customFormat="1" ht="20.25" x14ac:dyDescent="0.3">
      <c r="A68" s="76"/>
      <c r="B68" s="76"/>
      <c r="C68" s="76"/>
      <c r="D68" s="17"/>
      <c r="F68" s="14" t="s">
        <v>14</v>
      </c>
      <c r="G68" s="46" t="s">
        <v>44</v>
      </c>
      <c r="H68" s="17"/>
    </row>
    <row r="69" spans="1:214" s="14" customFormat="1" ht="45" customHeight="1" x14ac:dyDescent="0.3">
      <c r="A69" s="16"/>
      <c r="B69" s="16"/>
      <c r="C69" s="16"/>
      <c r="D69" s="17"/>
      <c r="G69" s="18"/>
      <c r="H69" s="17"/>
    </row>
    <row r="70" spans="1:214" s="14" customFormat="1" ht="27" hidden="1" customHeight="1" x14ac:dyDescent="0.3">
      <c r="A70" s="16" t="s">
        <v>25</v>
      </c>
      <c r="B70" s="16"/>
      <c r="C70" s="16"/>
      <c r="D70" s="17"/>
      <c r="G70" s="20" t="s">
        <v>24</v>
      </c>
      <c r="H70" s="17"/>
    </row>
    <row r="71" spans="1:214" s="14" customFormat="1" ht="19.5" hidden="1" customHeight="1" x14ac:dyDescent="0.3">
      <c r="A71" s="19"/>
      <c r="B71" s="21"/>
      <c r="C71" s="22"/>
      <c r="D71" s="19"/>
      <c r="G71" s="45"/>
      <c r="H71" s="23"/>
    </row>
    <row r="72" spans="1:214" s="14" customFormat="1" ht="48" customHeight="1" x14ac:dyDescent="0.3">
      <c r="A72" s="77" t="s">
        <v>34</v>
      </c>
      <c r="B72" s="77"/>
      <c r="C72" s="77"/>
      <c r="G72" s="47" t="s">
        <v>35</v>
      </c>
    </row>
    <row r="73" spans="1:214" s="19" customFormat="1" ht="101.25" customHeight="1" x14ac:dyDescent="0.3">
      <c r="A73" s="75" t="s">
        <v>28</v>
      </c>
      <c r="B73" s="75"/>
      <c r="C73" s="75"/>
      <c r="D73" s="24"/>
      <c r="G73" s="45" t="s">
        <v>29</v>
      </c>
      <c r="H73" s="23"/>
      <c r="P73" s="23"/>
      <c r="R73" s="21"/>
      <c r="S73" s="25"/>
      <c r="T73" s="25"/>
      <c r="U73" s="25"/>
      <c r="V73" s="25"/>
    </row>
    <row r="74" spans="1:214" s="29" customFormat="1" ht="39.75" customHeight="1" x14ac:dyDescent="0.3">
      <c r="A74" s="74" t="s">
        <v>30</v>
      </c>
      <c r="B74" s="74"/>
      <c r="C74" s="74"/>
      <c r="E74" s="30"/>
    </row>
    <row r="75" spans="1:214" s="10" customFormat="1" ht="18" customHeight="1" x14ac:dyDescent="0.2">
      <c r="A75" s="1"/>
      <c r="C75" s="1"/>
      <c r="D75" s="1"/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</row>
    <row r="76" spans="1:214" s="10" customFormat="1" ht="15.75" x14ac:dyDescent="0.2">
      <c r="A76" s="27"/>
      <c r="B76" s="27"/>
      <c r="C76" s="28"/>
      <c r="D76" s="28"/>
      <c r="E76" s="2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</row>
    <row r="77" spans="1:214" ht="16.5" customHeight="1" x14ac:dyDescent="0.2">
      <c r="A77" s="67"/>
      <c r="B77" s="67"/>
      <c r="C77" s="67"/>
      <c r="D77" s="67"/>
      <c r="E77" s="67"/>
    </row>
    <row r="78" spans="1:214" ht="15.75" x14ac:dyDescent="0.2">
      <c r="A78" s="27"/>
      <c r="B78" s="27"/>
      <c r="C78" s="28"/>
      <c r="D78" s="28"/>
      <c r="E78" s="28"/>
    </row>
  </sheetData>
  <mergeCells count="35">
    <mergeCell ref="A73:C73"/>
    <mergeCell ref="A39:A47"/>
    <mergeCell ref="B39:B47"/>
    <mergeCell ref="G39:G47"/>
    <mergeCell ref="A67:C68"/>
    <mergeCell ref="A72:C72"/>
    <mergeCell ref="A77:E77"/>
    <mergeCell ref="G57:G65"/>
    <mergeCell ref="G11:G19"/>
    <mergeCell ref="A57:A65"/>
    <mergeCell ref="B57:B65"/>
    <mergeCell ref="A20:A28"/>
    <mergeCell ref="B20:B28"/>
    <mergeCell ref="G20:G28"/>
    <mergeCell ref="A29:A37"/>
    <mergeCell ref="B29:B37"/>
    <mergeCell ref="G29:G37"/>
    <mergeCell ref="A48:A56"/>
    <mergeCell ref="B48:B56"/>
    <mergeCell ref="G48:G56"/>
    <mergeCell ref="A38:G38"/>
    <mergeCell ref="A74:C74"/>
    <mergeCell ref="A10:G10"/>
    <mergeCell ref="A11:A19"/>
    <mergeCell ref="B11:B19"/>
    <mergeCell ref="A1:G1"/>
    <mergeCell ref="A5:G5"/>
    <mergeCell ref="A7:A8"/>
    <mergeCell ref="B7:B8"/>
    <mergeCell ref="C7:C8"/>
    <mergeCell ref="D7:E7"/>
    <mergeCell ref="F7:F8"/>
    <mergeCell ref="G7:G8"/>
    <mergeCell ref="A2:G2"/>
    <mergeCell ref="A3:G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50" orientation="landscape" r:id="rId1"/>
  <headerFooter alignWithMargins="0"/>
  <rowBreaks count="2" manualBreakCount="2">
    <brk id="28" max="6" man="1"/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Набока</dc:creator>
  <cp:lastModifiedBy>Алембекова А.А.</cp:lastModifiedBy>
  <cp:lastPrinted>2024-04-09T07:32:58Z</cp:lastPrinted>
  <dcterms:created xsi:type="dcterms:W3CDTF">2017-01-16T04:02:02Z</dcterms:created>
  <dcterms:modified xsi:type="dcterms:W3CDTF">2024-04-26T09:59:48Z</dcterms:modified>
</cp:coreProperties>
</file>