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filterPrivacy="1" defaultThemeVersion="124226"/>
  <xr:revisionPtr revIDLastSave="0" documentId="13_ncr:1_{9E1EC85E-2E94-4F58-A5A0-84F6D0CF762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Print_Area" localSheetId="0">Лист1!$B$1:$S$61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4" i="1" l="1"/>
  <c r="J14" i="1"/>
  <c r="H14" i="1"/>
  <c r="F14" i="1"/>
  <c r="N35" i="1"/>
  <c r="N23" i="1"/>
  <c r="S6" i="1"/>
  <c r="O6" i="1"/>
  <c r="Q6" i="1" s="1"/>
  <c r="R6" i="1"/>
  <c r="M6" i="1"/>
  <c r="G6" i="1"/>
  <c r="F6" i="1"/>
  <c r="N14" i="1" l="1"/>
  <c r="K6" i="1"/>
  <c r="E6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Автор</author>
  </authors>
  <commentList>
    <comment ref="C6" authorId="0" shapeId="0" xr:uid="{5EED5D39-83C1-426E-8099-6CD84F684DF0}">
      <text>
        <r>
          <rPr>
            <sz val="9"/>
            <color indexed="81"/>
            <rFont val="Tahoma"/>
            <family val="2"/>
            <charset val="204"/>
          </rPr>
          <t xml:space="preserve"> =11,438+5,773-7,354= 9,857 -ветхие сети на конец года</t>
        </r>
      </text>
    </comment>
    <comment ref="D6" authorId="0" shapeId="0" xr:uid="{31ADEEE3-303E-463A-9313-E5A6A5E289C1}">
      <text>
        <r>
          <rPr>
            <b/>
            <sz val="9"/>
            <color indexed="81"/>
            <rFont val="Tahoma"/>
            <family val="2"/>
            <charset val="204"/>
          </rPr>
          <t xml:space="preserve">выполнили:
1. Капитальный ремонт инженерных сетей тепловодоснабжения по ул. Ленина, ул. Гагарина, ул. Рабочая, ул. Комсомольская п. Луговской Ханты-Мансийского района (разработка сметной документации) - 3100
2.Капитальный ремонт инженерных сетей тепловодоснабжения по ул. Ленина, ул. Гагарина, ул. Школьная, ул. Комсомольская ул. Заводская, ул. Строителей п. Луговской Ханты-Мансийского района (разработка сметной документации) - 2900
3.Капитальный ремонт сетей тепловодоснабжения на участке ул.Мира д.1 до ТК 19-36 на пересечении улиц Труда и Фомина, на участке от ТК 19-36 до ТК 19-38 в районе дома № 38 по ул. Труда, с.Нялинское Ханты-Мансийского района - 750
                                                                             ТС -6,750, ВС - 6,270 км - взято в расчет
4.Капитальный ремонт сетей тепло-водоснабжения по ул. Строителей, д.4, д.6, д.8, д. Шапша, Ханты-Мансийского района - 174
5. Капитальный ремонт сетей теплоснабжения и холодного водоснабжения с. Нялинское - 170
6. Капитальный ремонт сетей тепловодоснабжения на участке от точки врезки ТК1 до ТК3 по ул. Киевская в 4-х трубном исполнении в п. Горноправдинск, Ханты-Мансийского района - 260 
Общее: ТС - 7,354 км,  ВС - 6,874 км.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I6" authorId="0" shapeId="0" xr:uid="{8D27E977-73D0-4CED-A917-A71F70468DBD}">
      <text>
        <r>
          <rPr>
            <b/>
            <sz val="9"/>
            <color indexed="81"/>
            <rFont val="Tahoma"/>
            <family val="2"/>
            <charset val="204"/>
          </rPr>
          <t>добавили ветхихи сетей 5,183
12,23+5,183-6,874=10,539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O6" authorId="0" shapeId="0" xr:uid="{F8FFA43A-4E87-4E4B-8753-DA0412BD4CA1}">
      <text>
        <r>
          <rPr>
            <b/>
            <sz val="9"/>
            <color indexed="81"/>
            <rFont val="Tahoma"/>
            <family val="2"/>
            <charset val="204"/>
          </rPr>
          <t>добавили в 2024 году 1,1 ветхих сетей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<sst xmlns="http://schemas.openxmlformats.org/spreadsheetml/2006/main" count="257" uniqueCount="82">
  <si>
    <t>% замены от общей протяженности      %</t>
  </si>
  <si>
    <t xml:space="preserve"> Теплоснабжение</t>
  </si>
  <si>
    <t>Водоснабжение</t>
  </si>
  <si>
    <t>Водоотведение</t>
  </si>
  <si>
    <t>Протяженность ветхих водопроводных сетей , км</t>
  </si>
  <si>
    <t>Протяженность ветхих сетей водоотведения, км</t>
  </si>
  <si>
    <t>Износ сетей водоотведения, %</t>
  </si>
  <si>
    <t>% замены от общей протяженности, %</t>
  </si>
  <si>
    <t xml:space="preserve"> Протяженность  сетей водоотведения 
, всего км</t>
  </si>
  <si>
    <t>% замены от ветхих сетей,         %</t>
  </si>
  <si>
    <t>Износ водопроводных сетей, %</t>
  </si>
  <si>
    <t xml:space="preserve"> Протяженность водопроводных сетей, всего км</t>
  </si>
  <si>
    <t>% замены от ветхих сетей,        %</t>
  </si>
  <si>
    <t>Износ тепловых сетей, %</t>
  </si>
  <si>
    <t>Протяженность ветхих тепловых сетей 
(в двух трубном исполнении),      км</t>
  </si>
  <si>
    <t xml:space="preserve">Наименование подготавливаемых объектов  </t>
  </si>
  <si>
    <t>Количество подготовленных объектов</t>
  </si>
  <si>
    <t>Источник финансирования</t>
  </si>
  <si>
    <t>Другие** источники финансирования, 
млн. руб.</t>
  </si>
  <si>
    <t>Всего по мероприятиям*</t>
  </si>
  <si>
    <t>в том числе:</t>
  </si>
  <si>
    <t>№ п/п</t>
  </si>
  <si>
    <t>Котельные установки:</t>
  </si>
  <si>
    <t>2.1.</t>
  </si>
  <si>
    <t>2.2.</t>
  </si>
  <si>
    <t>2.3.</t>
  </si>
  <si>
    <t>2.4.</t>
  </si>
  <si>
    <t>3.1.</t>
  </si>
  <si>
    <t>3.2.</t>
  </si>
  <si>
    <t>3.3.</t>
  </si>
  <si>
    <t>Замена ветхих тепловых сетей:</t>
  </si>
  <si>
    <t>Водопроводные сети:</t>
  </si>
  <si>
    <t>Замена ветхих водопроводных сетей:</t>
  </si>
  <si>
    <t>Сети водоотведения:</t>
  </si>
  <si>
    <t>капитальный ремонт</t>
  </si>
  <si>
    <t>текущий ремонт и проф. работы</t>
  </si>
  <si>
    <t>реконструкция и модернизация</t>
  </si>
  <si>
    <t xml:space="preserve"> текущий ремонт и проф. работы</t>
  </si>
  <si>
    <t>4.1.</t>
  </si>
  <si>
    <t>5.1.</t>
  </si>
  <si>
    <t>5.2.</t>
  </si>
  <si>
    <t>5.3.</t>
  </si>
  <si>
    <t>6.1.</t>
  </si>
  <si>
    <t>7.1.</t>
  </si>
  <si>
    <t>7.2.</t>
  </si>
  <si>
    <t>7.3.</t>
  </si>
  <si>
    <t>Замена ветхих сетей водоотведения:</t>
  </si>
  <si>
    <t xml:space="preserve"> Центральные тепловые пункты:</t>
  </si>
  <si>
    <t>Газопроводы:</t>
  </si>
  <si>
    <t>Жилищный фонд:</t>
  </si>
  <si>
    <t>8.1.</t>
  </si>
  <si>
    <t>9.1.</t>
  </si>
  <si>
    <t>9.2.</t>
  </si>
  <si>
    <t>9.3.</t>
  </si>
  <si>
    <t>9.4.</t>
  </si>
  <si>
    <t>10.1.</t>
  </si>
  <si>
    <t>10.2.</t>
  </si>
  <si>
    <t>10.3.</t>
  </si>
  <si>
    <t>10.4.</t>
  </si>
  <si>
    <t>11.1.</t>
  </si>
  <si>
    <t>11.2.</t>
  </si>
  <si>
    <t>11.3.</t>
  </si>
  <si>
    <t>11.4.</t>
  </si>
  <si>
    <t>строительство новых</t>
  </si>
  <si>
    <t>строительство нового</t>
  </si>
  <si>
    <t>(тыс. м2)</t>
  </si>
  <si>
    <t>% замены от ветхих сетей, %</t>
  </si>
  <si>
    <t>(ед.)</t>
  </si>
  <si>
    <t>(км.)</t>
  </si>
  <si>
    <t>Местный бюджет, 
млн. руб.</t>
  </si>
  <si>
    <t>Средства предприятий, 
млн. руб.</t>
  </si>
  <si>
    <t>Бюджет автономного округа, млн. руб.</t>
  </si>
  <si>
    <t>Всего, млн. руб.</t>
  </si>
  <si>
    <t>Протяженность тепловых сетей 
(в двухтрубном исполнении), всего км</t>
  </si>
  <si>
    <t>Основные показатели мероприятий по подготовке объектов жилищно-коммунального хозяйства
к работе в осенне-зимний период 2025-2026 годов муниципального образования Ханты-Мансийский район</t>
  </si>
  <si>
    <t>6,0 км</t>
  </si>
  <si>
    <t>Тепловые, водопроводные сети:</t>
  </si>
  <si>
    <t>1,1 км</t>
  </si>
  <si>
    <t>-</t>
  </si>
  <si>
    <t>Финансовые средства, запланированные на подготовку объектов жилищно-коммунального хозяйства
к работе в осенне-зимний период 2025-2026 годов</t>
  </si>
  <si>
    <t xml:space="preserve">Замена ветхих сетей в 2025 году ( в двухтрубном исполнении), км. </t>
  </si>
  <si>
    <t xml:space="preserve">Замена ветхих сетей в 2025 году, км.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</si>
</sst>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0.00000"/>
    <numFmt numFmtId="166" formatCode="0.0000"/>
    <numFmt numFmtId="167" formatCode="#,##0.00000"/>
  </numFmts>
  <fonts count="11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u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4" fillId="0" borderId="1" xfId="0" applyFont="1" applyBorder="1"/>
    <xf numFmtId="0" fontId="4" fillId="0" borderId="0" xfId="0" applyFont="1"/>
    <xf numFmtId="0" fontId="4" fillId="0" borderId="0" xfId="0" applyFont="1" applyAlignment="1">
      <alignment wrapText="1"/>
    </xf>
    <xf numFmtId="0" fontId="4" fillId="0" borderId="0" xfId="0" applyFont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top" wrapText="1"/>
    </xf>
    <xf numFmtId="0" fontId="5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/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2" fontId="4" fillId="0" borderId="1" xfId="0" applyNumberFormat="1" applyFont="1" applyBorder="1"/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wrapText="1"/>
    </xf>
    <xf numFmtId="0" fontId="7" fillId="0" borderId="0" xfId="0" applyFont="1" applyAlignment="1">
      <alignment horizontal="center" vertical="center" wrapText="1"/>
    </xf>
    <xf numFmtId="165" fontId="4" fillId="0" borderId="1" xfId="0" applyNumberFormat="1" applyFont="1" applyBorder="1" applyAlignment="1">
      <alignment horizontal="center" vertical="center" wrapText="1"/>
    </xf>
    <xf numFmtId="167" fontId="4" fillId="0" borderId="3" xfId="0" applyNumberFormat="1" applyFont="1" applyBorder="1" applyAlignment="1">
      <alignment horizontal="center" vertical="center" wrapText="1"/>
    </xf>
    <xf numFmtId="167" fontId="4" fillId="0" borderId="4" xfId="0" applyNumberFormat="1" applyFont="1" applyBorder="1" applyAlignment="1">
      <alignment horizontal="center" vertical="center" wrapText="1"/>
    </xf>
    <xf numFmtId="167" fontId="4" fillId="0" borderId="5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left" vertical="top" wrapText="1"/>
    </xf>
    <xf numFmtId="0" fontId="10" fillId="0" borderId="0" xfId="0" applyFont="1" applyAlignment="1">
      <alignment horizontal="left" wrapText="1"/>
    </xf>
    <xf numFmtId="0" fontId="4" fillId="0" borderId="0" xfId="0" applyFont="1" applyAlignment="1">
      <alignment horizontal="center" vertical="top"/>
    </xf>
    <xf numFmtId="4" fontId="4" fillId="0" borderId="1" xfId="0" applyNumberFormat="1" applyFont="1" applyBorder="1" applyAlignment="1">
      <alignment horizontal="center" vertical="center" wrapText="1"/>
    </xf>
    <xf numFmtId="166" fontId="4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V61"/>
  <sheetViews>
    <sheetView tabSelected="1" view="pageBreakPreview" zoomScale="70" zoomScaleNormal="100" zoomScaleSheetLayoutView="70" workbookViewId="0">
      <selection activeCell="U70" sqref="U70"/>
    </sheetView>
  </sheetViews>
  <sheetFormatPr defaultRowHeight="15" x14ac:dyDescent="0.25"/>
  <cols>
    <col min="1" max="1" width="7.42578125" style="2" customWidth="1"/>
    <col min="2" max="2" width="15.7109375" style="2" customWidth="1"/>
    <col min="3" max="3" width="14.28515625" style="4" customWidth="1"/>
    <col min="4" max="5" width="14.5703125" style="2" customWidth="1"/>
    <col min="6" max="7" width="13.7109375" style="2" customWidth="1"/>
    <col min="8" max="8" width="14.85546875" style="2" customWidth="1"/>
    <col min="9" max="9" width="14.42578125" style="2" customWidth="1"/>
    <col min="10" max="10" width="13.7109375" style="2" customWidth="1"/>
    <col min="11" max="11" width="12.5703125" style="2" bestFit="1" customWidth="1"/>
    <col min="12" max="13" width="13.7109375" style="2" customWidth="1"/>
    <col min="14" max="15" width="14.5703125" style="2" customWidth="1"/>
    <col min="16" max="19" width="13.7109375" style="2" customWidth="1"/>
    <col min="20" max="20" width="11" style="2" customWidth="1"/>
    <col min="21" max="21" width="10" style="2" customWidth="1"/>
    <col min="22" max="16384" width="9.140625" style="2"/>
  </cols>
  <sheetData>
    <row r="2" spans="2:21" ht="41.25" customHeight="1" x14ac:dyDescent="0.25">
      <c r="B2" s="27" t="s">
        <v>74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10"/>
      <c r="U2" s="10"/>
    </row>
    <row r="3" spans="2:21" ht="15" customHeight="1" x14ac:dyDescent="0.25"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</row>
    <row r="4" spans="2:21" x14ac:dyDescent="0.25">
      <c r="B4" s="19" t="s">
        <v>1</v>
      </c>
      <c r="C4" s="20"/>
      <c r="D4" s="20"/>
      <c r="E4" s="20"/>
      <c r="F4" s="20"/>
      <c r="G4" s="21"/>
      <c r="H4" s="19" t="s">
        <v>2</v>
      </c>
      <c r="I4" s="20"/>
      <c r="J4" s="20"/>
      <c r="K4" s="20"/>
      <c r="L4" s="20"/>
      <c r="M4" s="21"/>
      <c r="N4" s="19" t="s">
        <v>3</v>
      </c>
      <c r="O4" s="20"/>
      <c r="P4" s="20"/>
      <c r="Q4" s="20"/>
      <c r="R4" s="20"/>
      <c r="S4" s="21"/>
    </row>
    <row r="5" spans="2:21" ht="120.75" thickBot="1" x14ac:dyDescent="0.3">
      <c r="B5" s="9" t="s">
        <v>73</v>
      </c>
      <c r="C5" s="7" t="s">
        <v>14</v>
      </c>
      <c r="D5" s="5" t="s">
        <v>80</v>
      </c>
      <c r="E5" s="7" t="s">
        <v>13</v>
      </c>
      <c r="F5" s="7" t="s">
        <v>7</v>
      </c>
      <c r="G5" s="7" t="s">
        <v>12</v>
      </c>
      <c r="H5" s="7" t="s">
        <v>11</v>
      </c>
      <c r="I5" s="7" t="s">
        <v>4</v>
      </c>
      <c r="J5" s="7" t="s">
        <v>81</v>
      </c>
      <c r="K5" s="7" t="s">
        <v>10</v>
      </c>
      <c r="L5" s="7" t="s">
        <v>0</v>
      </c>
      <c r="M5" s="7" t="s">
        <v>9</v>
      </c>
      <c r="N5" s="7" t="s">
        <v>8</v>
      </c>
      <c r="O5" s="7" t="s">
        <v>5</v>
      </c>
      <c r="P5" s="7" t="s">
        <v>81</v>
      </c>
      <c r="Q5" s="7" t="s">
        <v>6</v>
      </c>
      <c r="R5" s="7" t="s">
        <v>7</v>
      </c>
      <c r="S5" s="7" t="s">
        <v>66</v>
      </c>
    </row>
    <row r="6" spans="2:21" ht="15.75" thickBot="1" x14ac:dyDescent="0.3">
      <c r="B6" s="15">
        <v>69.61</v>
      </c>
      <c r="C6" s="16">
        <v>9.8569999999999993</v>
      </c>
      <c r="D6" s="6">
        <v>7.3540000000000001</v>
      </c>
      <c r="E6" s="17">
        <f>C6/B6</f>
        <v>0.14160321792845854</v>
      </c>
      <c r="F6" s="17">
        <f>D6/B6</f>
        <v>0.10564574055451803</v>
      </c>
      <c r="G6" s="17">
        <f>7.354/(11.438+5.773)</f>
        <v>0.42728487595142645</v>
      </c>
      <c r="H6" s="6">
        <v>106.27</v>
      </c>
      <c r="I6" s="1">
        <v>10.54</v>
      </c>
      <c r="J6" s="1">
        <v>6.8739999999999997</v>
      </c>
      <c r="K6" s="14">
        <f>I6/H6</f>
        <v>9.9181330573068591E-2</v>
      </c>
      <c r="L6" s="14">
        <v>6.4600000000000005E-2</v>
      </c>
      <c r="M6" s="14">
        <f>6.874/(12.23+5.183)</f>
        <v>0.39476253373916037</v>
      </c>
      <c r="N6" s="1">
        <v>27.18</v>
      </c>
      <c r="O6" s="1">
        <f>1.1+0.32</f>
        <v>1.4200000000000002</v>
      </c>
      <c r="P6" s="1">
        <v>0.32</v>
      </c>
      <c r="Q6" s="18">
        <f>O6/N6</f>
        <v>5.2244297277409868E-2</v>
      </c>
      <c r="R6" s="18">
        <f>P6*100/N6</f>
        <v>1.177336276674025</v>
      </c>
      <c r="S6" s="18">
        <f>0.32*100/1.42</f>
        <v>22.535211267605636</v>
      </c>
    </row>
    <row r="7" spans="2:21" x14ac:dyDescent="0.25">
      <c r="C7" s="2"/>
    </row>
    <row r="8" spans="2:21" ht="18.75" customHeight="1" x14ac:dyDescent="0.25">
      <c r="C8" s="37" t="s">
        <v>79</v>
      </c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</row>
    <row r="9" spans="2:21" ht="15" customHeight="1" x14ac:dyDescent="0.25"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</row>
    <row r="10" spans="2:21" ht="18.75" customHeight="1" x14ac:dyDescent="0.25"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</row>
    <row r="11" spans="2:21" ht="15" customHeight="1" x14ac:dyDescent="0.25">
      <c r="C11" s="41" t="s">
        <v>21</v>
      </c>
      <c r="D11" s="41" t="s">
        <v>15</v>
      </c>
      <c r="E11" s="25" t="s">
        <v>16</v>
      </c>
      <c r="F11" s="38" t="s">
        <v>17</v>
      </c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40"/>
    </row>
    <row r="12" spans="2:21" ht="46.5" customHeight="1" x14ac:dyDescent="0.25">
      <c r="C12" s="41"/>
      <c r="D12" s="41"/>
      <c r="E12" s="25"/>
      <c r="F12" s="25" t="s">
        <v>69</v>
      </c>
      <c r="G12" s="25"/>
      <c r="H12" s="25" t="s">
        <v>70</v>
      </c>
      <c r="I12" s="25"/>
      <c r="J12" s="25" t="s">
        <v>71</v>
      </c>
      <c r="K12" s="25"/>
      <c r="L12" s="25" t="s">
        <v>18</v>
      </c>
      <c r="M12" s="25"/>
      <c r="N12" s="25" t="s">
        <v>72</v>
      </c>
      <c r="O12" s="25"/>
      <c r="P12" s="25"/>
      <c r="Q12" s="25"/>
    </row>
    <row r="13" spans="2:21" x14ac:dyDescent="0.25">
      <c r="C13" s="6">
        <v>1</v>
      </c>
      <c r="D13" s="11">
        <v>2</v>
      </c>
      <c r="E13" s="7">
        <v>3</v>
      </c>
      <c r="F13" s="25">
        <v>4</v>
      </c>
      <c r="G13" s="25"/>
      <c r="H13" s="25">
        <v>5</v>
      </c>
      <c r="I13" s="25"/>
      <c r="J13" s="25">
        <v>6</v>
      </c>
      <c r="K13" s="25"/>
      <c r="L13" s="25">
        <v>7</v>
      </c>
      <c r="M13" s="25"/>
      <c r="N13" s="25">
        <v>8</v>
      </c>
      <c r="O13" s="25"/>
      <c r="P13" s="25"/>
      <c r="Q13" s="25"/>
    </row>
    <row r="14" spans="2:21" ht="32.25" customHeight="1" x14ac:dyDescent="0.25">
      <c r="C14" s="6">
        <v>1</v>
      </c>
      <c r="D14" s="13" t="s">
        <v>19</v>
      </c>
      <c r="E14" s="6">
        <v>3</v>
      </c>
      <c r="F14" s="28">
        <f>F23+F35</f>
        <v>21.989979999999999</v>
      </c>
      <c r="G14" s="28"/>
      <c r="H14" s="25">
        <f>H23+H35</f>
        <v>0</v>
      </c>
      <c r="I14" s="25"/>
      <c r="J14" s="36">
        <f>J23+J35</f>
        <v>87.959900000000005</v>
      </c>
      <c r="K14" s="36"/>
      <c r="L14" s="35">
        <f>L23+L35</f>
        <v>0</v>
      </c>
      <c r="M14" s="25"/>
      <c r="N14" s="28">
        <f>N23+N35</f>
        <v>109.94988000000001</v>
      </c>
      <c r="O14" s="28"/>
      <c r="P14" s="28"/>
      <c r="Q14" s="28"/>
    </row>
    <row r="15" spans="2:21" x14ac:dyDescent="0.25">
      <c r="C15" s="6"/>
      <c r="D15" s="38" t="s">
        <v>20</v>
      </c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40"/>
    </row>
    <row r="16" spans="2:21" x14ac:dyDescent="0.25">
      <c r="C16" s="7">
        <v>2</v>
      </c>
      <c r="D16" s="19" t="s">
        <v>22</v>
      </c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1"/>
    </row>
    <row r="17" spans="3:17" ht="27" customHeight="1" x14ac:dyDescent="0.25">
      <c r="C17" s="7" t="s">
        <v>23</v>
      </c>
      <c r="D17" s="11" t="s">
        <v>63</v>
      </c>
      <c r="E17" s="6" t="s">
        <v>67</v>
      </c>
      <c r="F17" s="25" t="s">
        <v>78</v>
      </c>
      <c r="G17" s="25"/>
      <c r="H17" s="25" t="s">
        <v>78</v>
      </c>
      <c r="I17" s="25"/>
      <c r="J17" s="25" t="s">
        <v>78</v>
      </c>
      <c r="K17" s="25"/>
      <c r="L17" s="25" t="s">
        <v>78</v>
      </c>
      <c r="M17" s="25"/>
      <c r="N17" s="22" t="s">
        <v>78</v>
      </c>
      <c r="O17" s="23"/>
      <c r="P17" s="23"/>
      <c r="Q17" s="24"/>
    </row>
    <row r="18" spans="3:17" ht="27.75" customHeight="1" x14ac:dyDescent="0.25">
      <c r="C18" s="7" t="s">
        <v>24</v>
      </c>
      <c r="D18" s="11" t="s">
        <v>36</v>
      </c>
      <c r="E18" s="6" t="s">
        <v>67</v>
      </c>
      <c r="F18" s="25" t="s">
        <v>78</v>
      </c>
      <c r="G18" s="25"/>
      <c r="H18" s="25" t="s">
        <v>78</v>
      </c>
      <c r="I18" s="25"/>
      <c r="J18" s="25" t="s">
        <v>78</v>
      </c>
      <c r="K18" s="25"/>
      <c r="L18" s="25" t="s">
        <v>78</v>
      </c>
      <c r="M18" s="25"/>
      <c r="N18" s="22" t="s">
        <v>78</v>
      </c>
      <c r="O18" s="23"/>
      <c r="P18" s="23"/>
      <c r="Q18" s="24"/>
    </row>
    <row r="19" spans="3:17" ht="25.5" x14ac:dyDescent="0.25">
      <c r="C19" s="7" t="s">
        <v>25</v>
      </c>
      <c r="D19" s="11" t="s">
        <v>34</v>
      </c>
      <c r="E19" s="6">
        <v>0</v>
      </c>
      <c r="F19" s="25" t="s">
        <v>78</v>
      </c>
      <c r="G19" s="25"/>
      <c r="H19" s="25" t="s">
        <v>78</v>
      </c>
      <c r="I19" s="25"/>
      <c r="J19" s="25" t="s">
        <v>78</v>
      </c>
      <c r="K19" s="25"/>
      <c r="L19" s="25" t="s">
        <v>78</v>
      </c>
      <c r="M19" s="25"/>
      <c r="N19" s="22" t="s">
        <v>78</v>
      </c>
      <c r="O19" s="23"/>
      <c r="P19" s="23"/>
      <c r="Q19" s="24"/>
    </row>
    <row r="20" spans="3:17" ht="29.25" customHeight="1" x14ac:dyDescent="0.25">
      <c r="C20" s="7" t="s">
        <v>26</v>
      </c>
      <c r="D20" s="11" t="s">
        <v>35</v>
      </c>
      <c r="E20" s="6" t="s">
        <v>67</v>
      </c>
      <c r="F20" s="25" t="s">
        <v>78</v>
      </c>
      <c r="G20" s="25"/>
      <c r="H20" s="25" t="s">
        <v>78</v>
      </c>
      <c r="I20" s="25"/>
      <c r="J20" s="25" t="s">
        <v>78</v>
      </c>
      <c r="K20" s="25"/>
      <c r="L20" s="25" t="s">
        <v>78</v>
      </c>
      <c r="M20" s="25"/>
      <c r="N20" s="22" t="s">
        <v>78</v>
      </c>
      <c r="O20" s="23"/>
      <c r="P20" s="23"/>
      <c r="Q20" s="24"/>
    </row>
    <row r="21" spans="3:17" ht="15" customHeight="1" x14ac:dyDescent="0.25">
      <c r="C21" s="6">
        <v>3</v>
      </c>
      <c r="D21" s="19" t="s">
        <v>76</v>
      </c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1"/>
    </row>
    <row r="22" spans="3:17" ht="30" customHeight="1" x14ac:dyDescent="0.25">
      <c r="C22" s="6" t="s">
        <v>27</v>
      </c>
      <c r="D22" s="11" t="s">
        <v>36</v>
      </c>
      <c r="E22" s="6" t="s">
        <v>68</v>
      </c>
      <c r="F22" s="25" t="s">
        <v>78</v>
      </c>
      <c r="G22" s="25"/>
      <c r="H22" s="25" t="s">
        <v>78</v>
      </c>
      <c r="I22" s="25"/>
      <c r="J22" s="25" t="s">
        <v>78</v>
      </c>
      <c r="K22" s="25"/>
      <c r="L22" s="25" t="s">
        <v>78</v>
      </c>
      <c r="M22" s="25"/>
      <c r="N22" s="22" t="s">
        <v>78</v>
      </c>
      <c r="O22" s="23"/>
      <c r="P22" s="23"/>
      <c r="Q22" s="24"/>
    </row>
    <row r="23" spans="3:17" ht="24.75" customHeight="1" x14ac:dyDescent="0.25">
      <c r="C23" s="6" t="s">
        <v>28</v>
      </c>
      <c r="D23" s="11" t="s">
        <v>34</v>
      </c>
      <c r="E23" s="6" t="s">
        <v>75</v>
      </c>
      <c r="F23" s="28">
        <v>17.07076</v>
      </c>
      <c r="G23" s="28"/>
      <c r="H23" s="25">
        <v>0</v>
      </c>
      <c r="I23" s="25"/>
      <c r="J23" s="28">
        <v>68.283029999999997</v>
      </c>
      <c r="K23" s="28"/>
      <c r="L23" s="35">
        <v>0</v>
      </c>
      <c r="M23" s="25"/>
      <c r="N23" s="29">
        <f>J23+F23</f>
        <v>85.353790000000004</v>
      </c>
      <c r="O23" s="30"/>
      <c r="P23" s="30"/>
      <c r="Q23" s="31"/>
    </row>
    <row r="24" spans="3:17" ht="28.5" customHeight="1" x14ac:dyDescent="0.25">
      <c r="C24" s="6" t="s">
        <v>29</v>
      </c>
      <c r="D24" s="11" t="s">
        <v>35</v>
      </c>
      <c r="E24" s="6" t="s">
        <v>68</v>
      </c>
      <c r="F24" s="25" t="s">
        <v>78</v>
      </c>
      <c r="G24" s="25"/>
      <c r="H24" s="25" t="s">
        <v>78</v>
      </c>
      <c r="I24" s="25"/>
      <c r="J24" s="25" t="s">
        <v>78</v>
      </c>
      <c r="K24" s="25"/>
      <c r="L24" s="25" t="s">
        <v>78</v>
      </c>
      <c r="M24" s="25"/>
      <c r="N24" s="22" t="s">
        <v>78</v>
      </c>
      <c r="O24" s="23"/>
      <c r="P24" s="23"/>
      <c r="Q24" s="24"/>
    </row>
    <row r="25" spans="3:17" ht="13.5" customHeight="1" x14ac:dyDescent="0.25">
      <c r="C25" s="6">
        <v>4</v>
      </c>
      <c r="D25" s="19" t="s">
        <v>30</v>
      </c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1"/>
    </row>
    <row r="26" spans="3:17" ht="25.5" x14ac:dyDescent="0.25">
      <c r="C26" s="6" t="s">
        <v>38</v>
      </c>
      <c r="D26" s="11" t="s">
        <v>63</v>
      </c>
      <c r="E26" s="6" t="s">
        <v>68</v>
      </c>
      <c r="F26" s="25" t="s">
        <v>78</v>
      </c>
      <c r="G26" s="25"/>
      <c r="H26" s="25" t="s">
        <v>78</v>
      </c>
      <c r="I26" s="25"/>
      <c r="J26" s="25" t="s">
        <v>78</v>
      </c>
      <c r="K26" s="25"/>
      <c r="L26" s="25" t="s">
        <v>78</v>
      </c>
      <c r="M26" s="25"/>
      <c r="N26" s="22" t="s">
        <v>78</v>
      </c>
      <c r="O26" s="23"/>
      <c r="P26" s="23"/>
      <c r="Q26" s="24"/>
    </row>
    <row r="27" spans="3:17" ht="15" customHeight="1" x14ac:dyDescent="0.25">
      <c r="C27" s="6">
        <v>5</v>
      </c>
      <c r="D27" s="19" t="s">
        <v>31</v>
      </c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1"/>
    </row>
    <row r="28" spans="3:17" ht="30" customHeight="1" x14ac:dyDescent="0.25">
      <c r="C28" s="6" t="s">
        <v>39</v>
      </c>
      <c r="D28" s="11" t="s">
        <v>36</v>
      </c>
      <c r="E28" s="6" t="s">
        <v>68</v>
      </c>
      <c r="F28" s="25" t="s">
        <v>78</v>
      </c>
      <c r="G28" s="25"/>
      <c r="H28" s="25" t="s">
        <v>78</v>
      </c>
      <c r="I28" s="25"/>
      <c r="J28" s="25" t="s">
        <v>78</v>
      </c>
      <c r="K28" s="25"/>
      <c r="L28" s="25" t="s">
        <v>78</v>
      </c>
      <c r="M28" s="25"/>
      <c r="N28" s="22" t="s">
        <v>78</v>
      </c>
      <c r="O28" s="23"/>
      <c r="P28" s="23"/>
      <c r="Q28" s="24"/>
    </row>
    <row r="29" spans="3:17" ht="25.5" x14ac:dyDescent="0.25">
      <c r="C29" s="6" t="s">
        <v>40</v>
      </c>
      <c r="D29" s="11" t="s">
        <v>34</v>
      </c>
      <c r="E29" s="6" t="s">
        <v>68</v>
      </c>
      <c r="F29" s="25" t="s">
        <v>78</v>
      </c>
      <c r="G29" s="25"/>
      <c r="H29" s="25" t="s">
        <v>78</v>
      </c>
      <c r="I29" s="25"/>
      <c r="J29" s="25" t="s">
        <v>78</v>
      </c>
      <c r="K29" s="25"/>
      <c r="L29" s="25" t="s">
        <v>78</v>
      </c>
      <c r="M29" s="25"/>
      <c r="N29" s="22" t="s">
        <v>78</v>
      </c>
      <c r="O29" s="23"/>
      <c r="P29" s="23"/>
      <c r="Q29" s="24"/>
    </row>
    <row r="30" spans="3:17" ht="30" customHeight="1" x14ac:dyDescent="0.25">
      <c r="C30" s="6" t="s">
        <v>41</v>
      </c>
      <c r="D30" s="11" t="s">
        <v>37</v>
      </c>
      <c r="E30" s="6" t="s">
        <v>68</v>
      </c>
      <c r="F30" s="25" t="s">
        <v>78</v>
      </c>
      <c r="G30" s="25"/>
      <c r="H30" s="25" t="s">
        <v>78</v>
      </c>
      <c r="I30" s="25"/>
      <c r="J30" s="25" t="s">
        <v>78</v>
      </c>
      <c r="K30" s="25"/>
      <c r="L30" s="25" t="s">
        <v>78</v>
      </c>
      <c r="M30" s="25"/>
      <c r="N30" s="22" t="s">
        <v>78</v>
      </c>
      <c r="O30" s="23"/>
      <c r="P30" s="23"/>
      <c r="Q30" s="24"/>
    </row>
    <row r="31" spans="3:17" ht="15" customHeight="1" x14ac:dyDescent="0.25">
      <c r="C31" s="6">
        <v>6</v>
      </c>
      <c r="D31" s="19" t="s">
        <v>32</v>
      </c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1"/>
    </row>
    <row r="32" spans="3:17" ht="25.5" x14ac:dyDescent="0.25">
      <c r="C32" s="6" t="s">
        <v>42</v>
      </c>
      <c r="D32" s="11" t="s">
        <v>63</v>
      </c>
      <c r="E32" s="6" t="s">
        <v>68</v>
      </c>
      <c r="F32" s="25" t="s">
        <v>78</v>
      </c>
      <c r="G32" s="25"/>
      <c r="H32" s="25" t="s">
        <v>78</v>
      </c>
      <c r="I32" s="25"/>
      <c r="J32" s="25" t="s">
        <v>78</v>
      </c>
      <c r="K32" s="25"/>
      <c r="L32" s="25" t="s">
        <v>78</v>
      </c>
      <c r="M32" s="25"/>
      <c r="N32" s="22" t="s">
        <v>78</v>
      </c>
      <c r="O32" s="23"/>
      <c r="P32" s="23"/>
      <c r="Q32" s="24"/>
    </row>
    <row r="33" spans="3:17" ht="15" customHeight="1" x14ac:dyDescent="0.25">
      <c r="C33" s="6">
        <v>7</v>
      </c>
      <c r="D33" s="19" t="s">
        <v>33</v>
      </c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1"/>
    </row>
    <row r="34" spans="3:17" ht="27" customHeight="1" x14ac:dyDescent="0.25">
      <c r="C34" s="6" t="s">
        <v>43</v>
      </c>
      <c r="D34" s="11" t="s">
        <v>36</v>
      </c>
      <c r="E34" s="6" t="s">
        <v>68</v>
      </c>
      <c r="F34" s="25" t="s">
        <v>78</v>
      </c>
      <c r="G34" s="25"/>
      <c r="H34" s="25" t="s">
        <v>78</v>
      </c>
      <c r="I34" s="25"/>
      <c r="J34" s="25" t="s">
        <v>78</v>
      </c>
      <c r="K34" s="25"/>
      <c r="L34" s="25" t="s">
        <v>78</v>
      </c>
      <c r="M34" s="25"/>
      <c r="N34" s="22" t="s">
        <v>78</v>
      </c>
      <c r="O34" s="23"/>
      <c r="P34" s="23"/>
      <c r="Q34" s="24"/>
    </row>
    <row r="35" spans="3:17" ht="25.5" x14ac:dyDescent="0.25">
      <c r="C35" s="6" t="s">
        <v>44</v>
      </c>
      <c r="D35" s="11" t="s">
        <v>34</v>
      </c>
      <c r="E35" s="6" t="s">
        <v>77</v>
      </c>
      <c r="F35" s="28">
        <v>4.9192200000000001</v>
      </c>
      <c r="G35" s="28"/>
      <c r="H35" s="25">
        <v>0</v>
      </c>
      <c r="I35" s="25"/>
      <c r="J35" s="28">
        <v>19.676870000000001</v>
      </c>
      <c r="K35" s="28"/>
      <c r="L35" s="35">
        <v>0</v>
      </c>
      <c r="M35" s="25"/>
      <c r="N35" s="29">
        <f>J35+F35</f>
        <v>24.59609</v>
      </c>
      <c r="O35" s="30"/>
      <c r="P35" s="30"/>
      <c r="Q35" s="31"/>
    </row>
    <row r="36" spans="3:17" ht="29.25" customHeight="1" x14ac:dyDescent="0.25">
      <c r="C36" s="6" t="s">
        <v>45</v>
      </c>
      <c r="D36" s="11" t="s">
        <v>35</v>
      </c>
      <c r="E36" s="6" t="s">
        <v>68</v>
      </c>
      <c r="F36" s="25" t="s">
        <v>78</v>
      </c>
      <c r="G36" s="25"/>
      <c r="H36" s="25" t="s">
        <v>78</v>
      </c>
      <c r="I36" s="25"/>
      <c r="J36" s="25" t="s">
        <v>78</v>
      </c>
      <c r="K36" s="25"/>
      <c r="L36" s="25" t="s">
        <v>78</v>
      </c>
      <c r="M36" s="25"/>
      <c r="N36" s="22" t="s">
        <v>78</v>
      </c>
      <c r="O36" s="23"/>
      <c r="P36" s="23"/>
      <c r="Q36" s="24"/>
    </row>
    <row r="37" spans="3:17" ht="15" customHeight="1" x14ac:dyDescent="0.25">
      <c r="C37" s="6">
        <v>8</v>
      </c>
      <c r="D37" s="19" t="s">
        <v>46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0"/>
      <c r="Q37" s="21"/>
    </row>
    <row r="38" spans="3:17" ht="25.5" x14ac:dyDescent="0.25">
      <c r="C38" s="6" t="s">
        <v>50</v>
      </c>
      <c r="D38" s="11" t="s">
        <v>63</v>
      </c>
      <c r="E38" s="6" t="s">
        <v>68</v>
      </c>
      <c r="F38" s="25" t="s">
        <v>78</v>
      </c>
      <c r="G38" s="25"/>
      <c r="H38" s="25" t="s">
        <v>78</v>
      </c>
      <c r="I38" s="25"/>
      <c r="J38" s="25" t="s">
        <v>78</v>
      </c>
      <c r="K38" s="25"/>
      <c r="L38" s="25" t="s">
        <v>78</v>
      </c>
      <c r="M38" s="25"/>
      <c r="N38" s="22" t="s">
        <v>78</v>
      </c>
      <c r="O38" s="23"/>
      <c r="P38" s="23"/>
      <c r="Q38" s="24"/>
    </row>
    <row r="39" spans="3:17" ht="15" customHeight="1" x14ac:dyDescent="0.25">
      <c r="C39" s="6">
        <v>9</v>
      </c>
      <c r="D39" s="19" t="s">
        <v>47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1"/>
    </row>
    <row r="40" spans="3:17" ht="25.5" x14ac:dyDescent="0.25">
      <c r="C40" s="6" t="s">
        <v>51</v>
      </c>
      <c r="D40" s="11" t="s">
        <v>63</v>
      </c>
      <c r="E40" s="6" t="s">
        <v>67</v>
      </c>
      <c r="F40" s="25" t="s">
        <v>78</v>
      </c>
      <c r="G40" s="25"/>
      <c r="H40" s="25" t="s">
        <v>78</v>
      </c>
      <c r="I40" s="25"/>
      <c r="J40" s="25" t="s">
        <v>78</v>
      </c>
      <c r="K40" s="25"/>
      <c r="L40" s="25" t="s">
        <v>78</v>
      </c>
      <c r="M40" s="25"/>
      <c r="N40" s="22" t="s">
        <v>78</v>
      </c>
      <c r="O40" s="23"/>
      <c r="P40" s="23"/>
      <c r="Q40" s="24"/>
    </row>
    <row r="41" spans="3:17" ht="29.25" customHeight="1" x14ac:dyDescent="0.25">
      <c r="C41" s="6" t="s">
        <v>52</v>
      </c>
      <c r="D41" s="11" t="s">
        <v>36</v>
      </c>
      <c r="E41" s="6" t="s">
        <v>67</v>
      </c>
      <c r="F41" s="25" t="s">
        <v>78</v>
      </c>
      <c r="G41" s="25"/>
      <c r="H41" s="25" t="s">
        <v>78</v>
      </c>
      <c r="I41" s="25"/>
      <c r="J41" s="25" t="s">
        <v>78</v>
      </c>
      <c r="K41" s="25"/>
      <c r="L41" s="25" t="s">
        <v>78</v>
      </c>
      <c r="M41" s="25"/>
      <c r="N41" s="22" t="s">
        <v>78</v>
      </c>
      <c r="O41" s="23"/>
      <c r="P41" s="23"/>
      <c r="Q41" s="24"/>
    </row>
    <row r="42" spans="3:17" ht="25.5" x14ac:dyDescent="0.25">
      <c r="C42" s="6" t="s">
        <v>53</v>
      </c>
      <c r="D42" s="11" t="s">
        <v>34</v>
      </c>
      <c r="E42" s="6" t="s">
        <v>67</v>
      </c>
      <c r="F42" s="25" t="s">
        <v>78</v>
      </c>
      <c r="G42" s="25"/>
      <c r="H42" s="25" t="s">
        <v>78</v>
      </c>
      <c r="I42" s="25"/>
      <c r="J42" s="25" t="s">
        <v>78</v>
      </c>
      <c r="K42" s="25"/>
      <c r="L42" s="25" t="s">
        <v>78</v>
      </c>
      <c r="M42" s="25"/>
      <c r="N42" s="22" t="s">
        <v>78</v>
      </c>
      <c r="O42" s="23"/>
      <c r="P42" s="23"/>
      <c r="Q42" s="24"/>
    </row>
    <row r="43" spans="3:17" ht="27.75" customHeight="1" x14ac:dyDescent="0.25">
      <c r="C43" s="6" t="s">
        <v>54</v>
      </c>
      <c r="D43" s="11" t="s">
        <v>35</v>
      </c>
      <c r="E43" s="6" t="s">
        <v>67</v>
      </c>
      <c r="F43" s="25" t="s">
        <v>78</v>
      </c>
      <c r="G43" s="25"/>
      <c r="H43" s="25" t="s">
        <v>78</v>
      </c>
      <c r="I43" s="25"/>
      <c r="J43" s="25" t="s">
        <v>78</v>
      </c>
      <c r="K43" s="25"/>
      <c r="L43" s="25" t="s">
        <v>78</v>
      </c>
      <c r="M43" s="25"/>
      <c r="N43" s="22" t="s">
        <v>78</v>
      </c>
      <c r="O43" s="23"/>
      <c r="P43" s="23"/>
      <c r="Q43" s="24"/>
    </row>
    <row r="44" spans="3:17" x14ac:dyDescent="0.25">
      <c r="C44" s="6">
        <v>10</v>
      </c>
      <c r="D44" s="19" t="s">
        <v>48</v>
      </c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1"/>
    </row>
    <row r="45" spans="3:17" ht="25.5" x14ac:dyDescent="0.25">
      <c r="C45" s="6" t="s">
        <v>55</v>
      </c>
      <c r="D45" s="11" t="s">
        <v>63</v>
      </c>
      <c r="E45" s="6" t="s">
        <v>68</v>
      </c>
      <c r="F45" s="25" t="s">
        <v>78</v>
      </c>
      <c r="G45" s="25"/>
      <c r="H45" s="25" t="s">
        <v>78</v>
      </c>
      <c r="I45" s="25"/>
      <c r="J45" s="25" t="s">
        <v>78</v>
      </c>
      <c r="K45" s="25"/>
      <c r="L45" s="25" t="s">
        <v>78</v>
      </c>
      <c r="M45" s="25"/>
      <c r="N45" s="22" t="s">
        <v>78</v>
      </c>
      <c r="O45" s="23"/>
      <c r="P45" s="23"/>
      <c r="Q45" s="24"/>
    </row>
    <row r="46" spans="3:17" ht="28.5" customHeight="1" x14ac:dyDescent="0.25">
      <c r="C46" s="6" t="s">
        <v>56</v>
      </c>
      <c r="D46" s="11" t="s">
        <v>36</v>
      </c>
      <c r="E46" s="6" t="s">
        <v>68</v>
      </c>
      <c r="F46" s="25" t="s">
        <v>78</v>
      </c>
      <c r="G46" s="25"/>
      <c r="H46" s="25" t="s">
        <v>78</v>
      </c>
      <c r="I46" s="25"/>
      <c r="J46" s="25" t="s">
        <v>78</v>
      </c>
      <c r="K46" s="25"/>
      <c r="L46" s="25" t="s">
        <v>78</v>
      </c>
      <c r="M46" s="25"/>
      <c r="N46" s="22" t="s">
        <v>78</v>
      </c>
      <c r="O46" s="23"/>
      <c r="P46" s="23"/>
      <c r="Q46" s="24"/>
    </row>
    <row r="47" spans="3:17" ht="25.5" x14ac:dyDescent="0.25">
      <c r="C47" s="6" t="s">
        <v>57</v>
      </c>
      <c r="D47" s="11" t="s">
        <v>34</v>
      </c>
      <c r="E47" s="6" t="s">
        <v>68</v>
      </c>
      <c r="F47" s="25" t="s">
        <v>78</v>
      </c>
      <c r="G47" s="25"/>
      <c r="H47" s="25" t="s">
        <v>78</v>
      </c>
      <c r="I47" s="25"/>
      <c r="J47" s="25" t="s">
        <v>78</v>
      </c>
      <c r="K47" s="25"/>
      <c r="L47" s="25" t="s">
        <v>78</v>
      </c>
      <c r="M47" s="25"/>
      <c r="N47" s="22" t="s">
        <v>78</v>
      </c>
      <c r="O47" s="23"/>
      <c r="P47" s="23"/>
      <c r="Q47" s="24"/>
    </row>
    <row r="48" spans="3:17" ht="26.25" customHeight="1" x14ac:dyDescent="0.25">
      <c r="C48" s="6" t="s">
        <v>58</v>
      </c>
      <c r="D48" s="11" t="s">
        <v>35</v>
      </c>
      <c r="E48" s="6" t="s">
        <v>68</v>
      </c>
      <c r="F48" s="25" t="s">
        <v>78</v>
      </c>
      <c r="G48" s="25"/>
      <c r="H48" s="25" t="s">
        <v>78</v>
      </c>
      <c r="I48" s="25"/>
      <c r="J48" s="25" t="s">
        <v>78</v>
      </c>
      <c r="K48" s="25"/>
      <c r="L48" s="25" t="s">
        <v>78</v>
      </c>
      <c r="M48" s="25"/>
      <c r="N48" s="22" t="s">
        <v>78</v>
      </c>
      <c r="O48" s="23"/>
      <c r="P48" s="23"/>
      <c r="Q48" s="24"/>
    </row>
    <row r="49" spans="3:22" ht="15" customHeight="1" x14ac:dyDescent="0.25">
      <c r="C49" s="6">
        <v>11</v>
      </c>
      <c r="D49" s="19" t="s">
        <v>49</v>
      </c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1"/>
    </row>
    <row r="50" spans="3:22" ht="25.5" x14ac:dyDescent="0.25">
      <c r="C50" s="6" t="s">
        <v>59</v>
      </c>
      <c r="D50" s="11" t="s">
        <v>64</v>
      </c>
      <c r="E50" s="6" t="s">
        <v>65</v>
      </c>
      <c r="F50" s="25" t="s">
        <v>78</v>
      </c>
      <c r="G50" s="25"/>
      <c r="H50" s="25" t="s">
        <v>78</v>
      </c>
      <c r="I50" s="25"/>
      <c r="J50" s="25" t="s">
        <v>78</v>
      </c>
      <c r="K50" s="25"/>
      <c r="L50" s="25" t="s">
        <v>78</v>
      </c>
      <c r="M50" s="25"/>
      <c r="N50" s="22" t="s">
        <v>78</v>
      </c>
      <c r="O50" s="23"/>
      <c r="P50" s="23"/>
      <c r="Q50" s="24"/>
    </row>
    <row r="51" spans="3:22" ht="24.75" customHeight="1" x14ac:dyDescent="0.25">
      <c r="C51" s="6" t="s">
        <v>60</v>
      </c>
      <c r="D51" s="11" t="s">
        <v>36</v>
      </c>
      <c r="E51" s="6" t="s">
        <v>65</v>
      </c>
      <c r="F51" s="25" t="s">
        <v>78</v>
      </c>
      <c r="G51" s="25"/>
      <c r="H51" s="25" t="s">
        <v>78</v>
      </c>
      <c r="I51" s="25"/>
      <c r="J51" s="25" t="s">
        <v>78</v>
      </c>
      <c r="K51" s="25"/>
      <c r="L51" s="25" t="s">
        <v>78</v>
      </c>
      <c r="M51" s="25"/>
      <c r="N51" s="22" t="s">
        <v>78</v>
      </c>
      <c r="O51" s="23"/>
      <c r="P51" s="23"/>
      <c r="Q51" s="24"/>
    </row>
    <row r="52" spans="3:22" ht="25.5" x14ac:dyDescent="0.25">
      <c r="C52" s="6" t="s">
        <v>61</v>
      </c>
      <c r="D52" s="11" t="s">
        <v>34</v>
      </c>
      <c r="E52" s="6" t="s">
        <v>65</v>
      </c>
      <c r="F52" s="25" t="s">
        <v>78</v>
      </c>
      <c r="G52" s="25"/>
      <c r="H52" s="25" t="s">
        <v>78</v>
      </c>
      <c r="I52" s="25"/>
      <c r="J52" s="25" t="s">
        <v>78</v>
      </c>
      <c r="K52" s="25"/>
      <c r="L52" s="25" t="s">
        <v>78</v>
      </c>
      <c r="M52" s="25"/>
      <c r="N52" s="22" t="s">
        <v>78</v>
      </c>
      <c r="O52" s="23"/>
      <c r="P52" s="23"/>
      <c r="Q52" s="24"/>
    </row>
    <row r="53" spans="3:22" ht="28.5" customHeight="1" x14ac:dyDescent="0.25">
      <c r="C53" s="6" t="s">
        <v>62</v>
      </c>
      <c r="D53" s="11" t="s">
        <v>35</v>
      </c>
      <c r="E53" s="6" t="s">
        <v>65</v>
      </c>
      <c r="F53" s="25" t="s">
        <v>78</v>
      </c>
      <c r="G53" s="25"/>
      <c r="H53" s="25" t="s">
        <v>78</v>
      </c>
      <c r="I53" s="25"/>
      <c r="J53" s="25" t="s">
        <v>78</v>
      </c>
      <c r="K53" s="25"/>
      <c r="L53" s="25" t="s">
        <v>78</v>
      </c>
      <c r="M53" s="25"/>
      <c r="N53" s="22" t="s">
        <v>78</v>
      </c>
      <c r="O53" s="23"/>
      <c r="P53" s="23"/>
      <c r="Q53" s="24"/>
    </row>
    <row r="55" spans="3:22" ht="82.5" customHeight="1" x14ac:dyDescent="0.3">
      <c r="C55" s="42"/>
      <c r="D55" s="42"/>
      <c r="E55" s="42"/>
      <c r="F55" s="42"/>
      <c r="G55" s="33"/>
      <c r="H55" s="33"/>
      <c r="I55" s="33"/>
      <c r="J55" s="33"/>
    </row>
    <row r="56" spans="3:22" ht="26.25" customHeight="1" x14ac:dyDescent="0.25">
      <c r="G56" s="34"/>
      <c r="H56" s="34"/>
      <c r="I56" s="34"/>
      <c r="J56" s="34"/>
    </row>
    <row r="58" spans="3:22" ht="75" customHeight="1" x14ac:dyDescent="0.25">
      <c r="C58" s="3"/>
      <c r="D58" s="32"/>
      <c r="E58" s="32"/>
      <c r="F58" s="32"/>
    </row>
    <row r="59" spans="3:22" ht="18" customHeight="1" x14ac:dyDescent="0.25">
      <c r="D59" s="12"/>
      <c r="E59" s="12"/>
      <c r="F59" s="12"/>
    </row>
    <row r="60" spans="3:22" ht="15" customHeight="1" x14ac:dyDescent="0.25">
      <c r="C60" s="26"/>
      <c r="D60" s="26"/>
      <c r="E60" s="26"/>
      <c r="F60" s="26"/>
      <c r="G60" s="26"/>
      <c r="H60" s="26"/>
      <c r="I60" s="26"/>
      <c r="J60" s="26"/>
      <c r="K60" s="26"/>
      <c r="L60" s="26"/>
      <c r="M60" s="26"/>
      <c r="N60" s="26"/>
      <c r="O60" s="26"/>
      <c r="P60" s="3"/>
      <c r="Q60" s="3"/>
      <c r="R60" s="3"/>
      <c r="S60" s="3"/>
      <c r="T60" s="3"/>
      <c r="U60" s="3"/>
      <c r="V60" s="3"/>
    </row>
    <row r="61" spans="3:22" x14ac:dyDescent="0.25">
      <c r="C61" s="26"/>
      <c r="D61" s="26"/>
      <c r="E61" s="26"/>
      <c r="F61" s="26"/>
      <c r="G61" s="26"/>
      <c r="H61" s="26"/>
      <c r="I61" s="26"/>
      <c r="J61" s="26"/>
      <c r="K61" s="26"/>
      <c r="L61" s="26"/>
      <c r="M61" s="26"/>
      <c r="N61" s="26"/>
      <c r="O61" s="26"/>
    </row>
  </sheetData>
  <mergeCells count="182">
    <mergeCell ref="N26:Q26"/>
    <mergeCell ref="C55:F55"/>
    <mergeCell ref="F26:G26"/>
    <mergeCell ref="H26:I26"/>
    <mergeCell ref="J26:K26"/>
    <mergeCell ref="L26:M26"/>
    <mergeCell ref="L45:M45"/>
    <mergeCell ref="L46:M46"/>
    <mergeCell ref="L47:M47"/>
    <mergeCell ref="L48:M48"/>
    <mergeCell ref="F45:G45"/>
    <mergeCell ref="H45:I45"/>
    <mergeCell ref="F46:G46"/>
    <mergeCell ref="H46:I46"/>
    <mergeCell ref="F47:G47"/>
    <mergeCell ref="H47:I47"/>
    <mergeCell ref="F48:G48"/>
    <mergeCell ref="H48:I48"/>
    <mergeCell ref="J45:K45"/>
    <mergeCell ref="J46:K46"/>
    <mergeCell ref="J47:K47"/>
    <mergeCell ref="J48:K48"/>
    <mergeCell ref="N43:Q43"/>
    <mergeCell ref="N45:Q45"/>
    <mergeCell ref="N46:Q46"/>
    <mergeCell ref="N47:Q47"/>
    <mergeCell ref="N48:Q48"/>
    <mergeCell ref="F18:G18"/>
    <mergeCell ref="H18:I18"/>
    <mergeCell ref="F19:G19"/>
    <mergeCell ref="H19:I19"/>
    <mergeCell ref="F20:G20"/>
    <mergeCell ref="H20:I20"/>
    <mergeCell ref="F22:G22"/>
    <mergeCell ref="H22:I22"/>
    <mergeCell ref="J22:K22"/>
    <mergeCell ref="L22:M22"/>
    <mergeCell ref="J24:K24"/>
    <mergeCell ref="L24:M24"/>
    <mergeCell ref="F24:G24"/>
    <mergeCell ref="H24:I24"/>
    <mergeCell ref="F23:G23"/>
    <mergeCell ref="H23:I23"/>
    <mergeCell ref="J23:K23"/>
    <mergeCell ref="L23:M23"/>
    <mergeCell ref="F28:G28"/>
    <mergeCell ref="J18:K18"/>
    <mergeCell ref="L18:M18"/>
    <mergeCell ref="J19:K19"/>
    <mergeCell ref="L19:M19"/>
    <mergeCell ref="J20:K20"/>
    <mergeCell ref="L20:M20"/>
    <mergeCell ref="F12:G12"/>
    <mergeCell ref="H12:I12"/>
    <mergeCell ref="J12:K12"/>
    <mergeCell ref="L12:M12"/>
    <mergeCell ref="B4:G4"/>
    <mergeCell ref="H4:M4"/>
    <mergeCell ref="C11:C12"/>
    <mergeCell ref="E11:E12"/>
    <mergeCell ref="D11:D12"/>
    <mergeCell ref="N4:S4"/>
    <mergeCell ref="F17:G17"/>
    <mergeCell ref="H17:I17"/>
    <mergeCell ref="F13:G13"/>
    <mergeCell ref="H13:I13"/>
    <mergeCell ref="J13:K13"/>
    <mergeCell ref="L13:M13"/>
    <mergeCell ref="F14:G14"/>
    <mergeCell ref="H14:I14"/>
    <mergeCell ref="J14:K14"/>
    <mergeCell ref="L14:M14"/>
    <mergeCell ref="C8:Q9"/>
    <mergeCell ref="F11:Q11"/>
    <mergeCell ref="D15:Q15"/>
    <mergeCell ref="D16:Q16"/>
    <mergeCell ref="J17:K17"/>
    <mergeCell ref="L17:M17"/>
    <mergeCell ref="H28:I28"/>
    <mergeCell ref="F29:G29"/>
    <mergeCell ref="H29:I29"/>
    <mergeCell ref="F30:G30"/>
    <mergeCell ref="H30:I30"/>
    <mergeCell ref="J28:K28"/>
    <mergeCell ref="L28:M28"/>
    <mergeCell ref="J29:K29"/>
    <mergeCell ref="L29:M29"/>
    <mergeCell ref="J30:K30"/>
    <mergeCell ref="L30:M30"/>
    <mergeCell ref="J38:K38"/>
    <mergeCell ref="L38:M38"/>
    <mergeCell ref="F40:G40"/>
    <mergeCell ref="H40:I40"/>
    <mergeCell ref="F41:G41"/>
    <mergeCell ref="H41:I41"/>
    <mergeCell ref="F42:G42"/>
    <mergeCell ref="H42:I42"/>
    <mergeCell ref="F32:G32"/>
    <mergeCell ref="H32:I32"/>
    <mergeCell ref="J32:K32"/>
    <mergeCell ref="L32:M32"/>
    <mergeCell ref="F34:G34"/>
    <mergeCell ref="H34:I34"/>
    <mergeCell ref="F35:G35"/>
    <mergeCell ref="H35:I35"/>
    <mergeCell ref="F36:G36"/>
    <mergeCell ref="H36:I36"/>
    <mergeCell ref="J34:K34"/>
    <mergeCell ref="L34:M34"/>
    <mergeCell ref="J35:K35"/>
    <mergeCell ref="L35:M35"/>
    <mergeCell ref="J36:K36"/>
    <mergeCell ref="L36:M36"/>
    <mergeCell ref="H50:I50"/>
    <mergeCell ref="F51:G51"/>
    <mergeCell ref="H51:I51"/>
    <mergeCell ref="F52:G52"/>
    <mergeCell ref="H52:I52"/>
    <mergeCell ref="F53:G53"/>
    <mergeCell ref="H53:I53"/>
    <mergeCell ref="J50:K50"/>
    <mergeCell ref="C60:O60"/>
    <mergeCell ref="L50:M50"/>
    <mergeCell ref="J51:K51"/>
    <mergeCell ref="L51:M51"/>
    <mergeCell ref="J52:K52"/>
    <mergeCell ref="L52:M52"/>
    <mergeCell ref="J53:K53"/>
    <mergeCell ref="D58:F58"/>
    <mergeCell ref="G55:J55"/>
    <mergeCell ref="I56:J56"/>
    <mergeCell ref="G56:H56"/>
    <mergeCell ref="L53:M53"/>
    <mergeCell ref="F50:G50"/>
    <mergeCell ref="C61:O61"/>
    <mergeCell ref="B2:S2"/>
    <mergeCell ref="N14:Q14"/>
    <mergeCell ref="N13:Q13"/>
    <mergeCell ref="N12:Q12"/>
    <mergeCell ref="N17:Q17"/>
    <mergeCell ref="N18:Q18"/>
    <mergeCell ref="N19:Q19"/>
    <mergeCell ref="N20:Q20"/>
    <mergeCell ref="N22:Q22"/>
    <mergeCell ref="N24:Q24"/>
    <mergeCell ref="N23:Q23"/>
    <mergeCell ref="N28:Q28"/>
    <mergeCell ref="N29:Q29"/>
    <mergeCell ref="N30:Q30"/>
    <mergeCell ref="N34:Q34"/>
    <mergeCell ref="N35:Q35"/>
    <mergeCell ref="N36:Q36"/>
    <mergeCell ref="N40:Q40"/>
    <mergeCell ref="N41:Q41"/>
    <mergeCell ref="N50:Q50"/>
    <mergeCell ref="N51:Q51"/>
    <mergeCell ref="N52:Q52"/>
    <mergeCell ref="N53:Q53"/>
    <mergeCell ref="D21:Q21"/>
    <mergeCell ref="D25:Q25"/>
    <mergeCell ref="D27:Q27"/>
    <mergeCell ref="D31:Q31"/>
    <mergeCell ref="D33:Q33"/>
    <mergeCell ref="D37:Q37"/>
    <mergeCell ref="D39:Q39"/>
    <mergeCell ref="D44:Q44"/>
    <mergeCell ref="D49:Q49"/>
    <mergeCell ref="N38:Q38"/>
    <mergeCell ref="N32:Q32"/>
    <mergeCell ref="N42:Q42"/>
    <mergeCell ref="F43:G43"/>
    <mergeCell ref="H43:I43"/>
    <mergeCell ref="J40:K40"/>
    <mergeCell ref="L40:M40"/>
    <mergeCell ref="J41:K41"/>
    <mergeCell ref="L41:M41"/>
    <mergeCell ref="J42:K42"/>
    <mergeCell ref="L42:M42"/>
    <mergeCell ref="J43:K43"/>
    <mergeCell ref="L43:M43"/>
    <mergeCell ref="F38:G38"/>
    <mergeCell ref="H38:I38"/>
  </mergeCells>
  <pageMargins left="0.25" right="0.25" top="0.75" bottom="0.75" header="0.3" footer="0.3"/>
  <pageSetup paperSize="8" scale="31" orientation="landscape" r:id="rId1"/>
  <rowBreaks count="1" manualBreakCount="1">
    <brk id="35" min="1" max="18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2025-04-21T09:38:42Z</dcterms:modified>
</cp:coreProperties>
</file>