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Общая - формулы" sheetId="3" r:id="rId1"/>
    <sheet name="Лист1" sheetId="4" r:id="rId2"/>
  </sheets>
  <definedNames>
    <definedName name="_xlnm.Print_Titles" localSheetId="0">'Общая - формулы'!$4:$7</definedName>
    <definedName name="_xlnm.Print_Area" localSheetId="0">'Общая - формулы'!$A$1:$I$41</definedName>
  </definedNames>
  <calcPr calcId="145621"/>
</workbook>
</file>

<file path=xl/calcChain.xml><?xml version="1.0" encoding="utf-8"?>
<calcChain xmlns="http://schemas.openxmlformats.org/spreadsheetml/2006/main">
  <c r="G40" i="3"/>
  <c r="F40" s="1"/>
  <c r="D40"/>
  <c r="C40" s="1"/>
  <c r="F38"/>
  <c r="F39"/>
  <c r="C38"/>
  <c r="C39"/>
  <c r="F11"/>
  <c r="F24"/>
  <c r="C9" i="4"/>
  <c r="F9"/>
  <c r="C10"/>
  <c r="F10"/>
  <c r="I10" s="1"/>
  <c r="C11"/>
  <c r="F11"/>
  <c r="I11" s="1"/>
  <c r="C12"/>
  <c r="F12"/>
  <c r="C13"/>
  <c r="F13"/>
  <c r="C14"/>
  <c r="F14"/>
  <c r="C15"/>
  <c r="F15"/>
  <c r="I15"/>
  <c r="C16"/>
  <c r="F16"/>
  <c r="I16" s="1"/>
  <c r="C17"/>
  <c r="F17"/>
  <c r="I17" s="1"/>
  <c r="C18"/>
  <c r="F18"/>
  <c r="I18" s="1"/>
  <c r="C19"/>
  <c r="F19"/>
  <c r="I19" s="1"/>
  <c r="C20"/>
  <c r="F20"/>
  <c r="C21"/>
  <c r="F21"/>
  <c r="C22"/>
  <c r="F22"/>
  <c r="C23"/>
  <c r="F23"/>
  <c r="I23"/>
  <c r="C24"/>
  <c r="F24"/>
  <c r="I24" s="1"/>
  <c r="C25"/>
  <c r="F25"/>
  <c r="I25" s="1"/>
  <c r="C26"/>
  <c r="F26"/>
  <c r="I26" s="1"/>
  <c r="C27"/>
  <c r="F27"/>
  <c r="I27" s="1"/>
  <c r="C28"/>
  <c r="D29"/>
  <c r="E29"/>
  <c r="G29"/>
  <c r="H29"/>
  <c r="H34" s="1"/>
  <c r="C31"/>
  <c r="F31"/>
  <c r="I31" s="1"/>
  <c r="C32"/>
  <c r="F32"/>
  <c r="C33"/>
  <c r="D33"/>
  <c r="E33"/>
  <c r="G33"/>
  <c r="H33"/>
  <c r="D34"/>
  <c r="E3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30"/>
  <c r="J31"/>
  <c r="J32"/>
  <c r="C22" i="3"/>
  <c r="C12"/>
  <c r="I32" i="4" l="1"/>
  <c r="F29"/>
  <c r="C29"/>
  <c r="I22"/>
  <c r="I21"/>
  <c r="I20"/>
  <c r="I14"/>
  <c r="I13"/>
  <c r="I12"/>
  <c r="I9"/>
  <c r="I40" i="3"/>
  <c r="F33" i="4"/>
  <c r="I33" s="1"/>
  <c r="I39" i="3"/>
  <c r="C34" i="4"/>
  <c r="I38" i="3"/>
  <c r="G34" i="4"/>
  <c r="I29"/>
  <c r="D35"/>
  <c r="E35"/>
  <c r="F12" i="3"/>
  <c r="I12" s="1"/>
  <c r="F34" i="4" l="1"/>
  <c r="I34" s="1"/>
  <c r="C35"/>
  <c r="C24" i="3"/>
  <c r="I24" s="1"/>
  <c r="C11"/>
  <c r="I11" s="1"/>
  <c r="F31"/>
  <c r="C31"/>
  <c r="H35" i="4" l="1"/>
  <c r="G35"/>
  <c r="I31" i="3"/>
  <c r="G32"/>
  <c r="H32"/>
  <c r="E32"/>
  <c r="D32"/>
  <c r="F19" l="1"/>
  <c r="K34" i="4"/>
  <c r="L33"/>
  <c r="J33" s="1"/>
  <c r="L29"/>
  <c r="K29"/>
  <c r="J29" s="1"/>
  <c r="L34" l="1"/>
  <c r="J34" s="1"/>
  <c r="K35" s="1"/>
  <c r="C19" i="3"/>
  <c r="I19" s="1"/>
  <c r="L35" i="4" l="1"/>
  <c r="J35" s="1"/>
  <c r="F27" i="3"/>
  <c r="C13"/>
  <c r="F13"/>
  <c r="F23"/>
  <c r="C23"/>
  <c r="I23" l="1"/>
  <c r="I13"/>
  <c r="C26" l="1"/>
  <c r="F17"/>
  <c r="H36"/>
  <c r="H41" s="1"/>
  <c r="G36"/>
  <c r="G41" s="1"/>
  <c r="E36"/>
  <c r="E41" s="1"/>
  <c r="D36"/>
  <c r="D41" s="1"/>
  <c r="F35"/>
  <c r="C35"/>
  <c r="F34"/>
  <c r="C34"/>
  <c r="F25"/>
  <c r="C25"/>
  <c r="F10"/>
  <c r="C10"/>
  <c r="F22"/>
  <c r="F20"/>
  <c r="C20"/>
  <c r="F29"/>
  <c r="C29"/>
  <c r="F30"/>
  <c r="C30"/>
  <c r="F14"/>
  <c r="C14"/>
  <c r="F28"/>
  <c r="C28"/>
  <c r="C27"/>
  <c r="F16"/>
  <c r="C16"/>
  <c r="F26"/>
  <c r="F21"/>
  <c r="C21"/>
  <c r="F9"/>
  <c r="C9"/>
  <c r="F18"/>
  <c r="C18"/>
  <c r="F15"/>
  <c r="C15"/>
  <c r="C17"/>
  <c r="F32" l="1"/>
  <c r="C36"/>
  <c r="I9"/>
  <c r="I22"/>
  <c r="I25"/>
  <c r="I14"/>
  <c r="I27"/>
  <c r="I17"/>
  <c r="I21"/>
  <c r="F36"/>
  <c r="I36" s="1"/>
  <c r="I35"/>
  <c r="I15"/>
  <c r="I28"/>
  <c r="I10"/>
  <c r="I18"/>
  <c r="I29"/>
  <c r="I16"/>
  <c r="I26"/>
  <c r="I20"/>
  <c r="I30"/>
  <c r="C32"/>
  <c r="C41" s="1"/>
  <c r="I34"/>
  <c r="F41" l="1"/>
  <c r="I32"/>
  <c r="I41" l="1"/>
</calcChain>
</file>

<file path=xl/sharedStrings.xml><?xml version="1.0" encoding="utf-8"?>
<sst xmlns="http://schemas.openxmlformats.org/spreadsheetml/2006/main" count="112" uniqueCount="70">
  <si>
    <t>Долгосрочные целевые программы</t>
  </si>
  <si>
    <t>Итого:</t>
  </si>
  <si>
    <t>Ведомственные целевые программы</t>
  </si>
  <si>
    <t>Всего по району:</t>
  </si>
  <si>
    <t>Комплексное развитие агропромышленного комплекса Ханты-мансийского района на 2011-2013 годы</t>
  </si>
  <si>
    <t>Современное здравоохранение Ханты-Мансийского района на 2011-2013 годы</t>
  </si>
  <si>
    <t>Комплексное развитие жилищного строительства на территории Ханты-Мансийского района на 2011-2013 годы</t>
  </si>
  <si>
    <t>Обеспечение экологической безопасности Ханты-Мансийского района в 2011-2013 годах</t>
  </si>
  <si>
    <t>Укрепление пожарной безопасности в Ханты-Мансийском районе на 2011-2013 годы</t>
  </si>
  <si>
    <t>Комплексные мероприятия по профилактике правонарушений в Ханты -  Мансийском районе на 2011-2013 гг.</t>
  </si>
  <si>
    <t>Развитие малого и среднего предпринимательства на территории Ханты-Мансийского района на 2011-2013 годы</t>
  </si>
  <si>
    <t>Развитие информационного общества Ханты-Мансийского района на 2011-2013 годы</t>
  </si>
  <si>
    <t>Развитие муниципальной службы и резерва управленческих кадров в Ханты -Мансийском районе на 2011-2013 годы</t>
  </si>
  <si>
    <t>Комплексное развитие спорта и туризма на территории Ханты-Мансийского района на 2011-2013 годы</t>
  </si>
  <si>
    <t>Новая школа Ханты-Мансийского района на 2011-2013 годы</t>
  </si>
  <si>
    <t>Развитие сети автомобильных дорог и повышение безопасности дорожного движения на территории Ханты-Мансийского района на 2011-2013 годы</t>
  </si>
  <si>
    <t>Комплексное развитие культуры и искусства в Ханты-Мансийском районе на 2011-2013 годы</t>
  </si>
  <si>
    <t>Молодежь Ханты-Мансийского района на 2011-2013 годы</t>
  </si>
  <si>
    <t>Дети Ханты-Мансийского района на 2011-2013 годы</t>
  </si>
  <si>
    <t>Развитие и модернизация жилищно-коммунального комплекса Ханты-Мансийского района на 2011-2013 годы</t>
  </si>
  <si>
    <t>Энергосбережение и повышение энергетической эффективности и энергобезопасности муниципального образования Ханты-Мансийский район на 2011-2015 годы и на перспективу до 2020 года</t>
  </si>
  <si>
    <t>Ведение землеустройства и рационального использования земельных ресурсов на 2011-2013 годы</t>
  </si>
  <si>
    <t>Формирование и развитие муниципального имущества Ханты-Мансийского района на 2011-2013 годы</t>
  </si>
  <si>
    <t>1.</t>
  </si>
  <si>
    <t>2.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</si>
  <si>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</si>
  <si>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</si>
  <si>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</si>
  <si>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</si>
  <si>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</si>
  <si>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</si>
  <si>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</si>
  <si>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</si>
  <si>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</si>
  <si>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</t>
  </si>
  <si>
    <t>Югра</t>
  </si>
  <si>
    <t>Район</t>
  </si>
  <si>
    <t>Всего: бюджет</t>
  </si>
  <si>
    <t>Всего, %</t>
  </si>
  <si>
    <t>Наименование программ</t>
  </si>
  <si>
    <t>№</t>
  </si>
  <si>
    <t xml:space="preserve">Приложение </t>
  </si>
  <si>
    <t>Содействие занятости населения Ханты-Мансийского района на 2012-2014 годы</t>
  </si>
  <si>
    <t>ДЦП "Формирование доступной среды для инвалидов и других маломобильных групп населения в Ханты-Мансийском районе на 2012-2015 годы"</t>
  </si>
  <si>
    <t>18.</t>
  </si>
  <si>
    <t>19.</t>
  </si>
  <si>
    <t>Примечание</t>
  </si>
  <si>
    <t>План на 2012 год (бюджет)</t>
  </si>
  <si>
    <t>План на 2012 год (программы)</t>
  </si>
  <si>
    <t>Структура</t>
  </si>
  <si>
    <t>ДЦП "Переселение жителей из населенных пунктов с низкой плотностью населения и труднодоступных местностей Ханты-Мансийского района (с.Базьяны, д.Сухорукова) на 2012-2013 годы)</t>
  </si>
  <si>
    <t>20.</t>
  </si>
  <si>
    <t>Отчет о реализации программ Ханты-Мансийского района по состоянию на 01.03.2012 года</t>
  </si>
  <si>
    <t>Исполнение на 01.03.2012</t>
  </si>
  <si>
    <t>ВСЕГО:</t>
  </si>
  <si>
    <t xml:space="preserve">План на 2012 год, тыс.руб. </t>
  </si>
  <si>
    <t>Формирование доступной среды для инвалидов и других маломобильных групп населения в Ханты-Мансийском районе на 2012-2015 годы</t>
  </si>
  <si>
    <t xml:space="preserve">Повышение эффективности бюджетных расходов Ханты-Мансийского района на период до 2013 года 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</si>
  <si>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Ханты-Мансийского района  на 2012-2014 годы</t>
  </si>
  <si>
    <t>Переселение жителей из населенных пунктов с низкой плотностью населения и труднодоступных местностей Ханты-Мансийского района (с.Базьяны, д.Сухорукова) на 2012-2013 годы)</t>
  </si>
  <si>
    <t>Комплексные мероприятия по профилактике правонарушений в Ханты-Мансийском районе на 2011-2013 гг.</t>
  </si>
  <si>
    <t>Снижение рисков и смягчение последствий чрезвычайных ситуаций природного и техногенного характера в Ханты-Мансийском районе на 2012-2014 годы</t>
  </si>
  <si>
    <t>Комплексное развитие агропромышленного комплекса Ханты-Мансийского района на 2011-2013 годы</t>
  </si>
  <si>
    <t>Исполнение на 01.01.2013, тыс.руб.</t>
  </si>
  <si>
    <t>Субвенции "Обеспечение жилыми помещениями детей-сирот"</t>
  </si>
  <si>
    <t>ЦП "Содействие занятости населения ХМАО-Югры"</t>
  </si>
  <si>
    <t xml:space="preserve">Отчет о ходе реализации программ Ханты-Мансийского района на 01 января 2013 года </t>
  </si>
  <si>
    <t>Региональные целевые программы</t>
  </si>
  <si>
    <t>Приложение  к отчету  главы</t>
  </si>
  <si>
    <t>администрации Ханты-Мансийского района за 2012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</si>
</sst>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1" fillId="0" borderId="0" xfId="0" applyFont="1" applyBorder="1"/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Font="1" applyBorder="1"/>
    <xf numFmtId="164" fontId="5" fillId="2" borderId="3" xfId="0" applyNumberFormat="1" applyFont="1" applyFill="1" applyBorder="1" applyAlignment="1">
      <alignment horizontal="righ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/>
    </xf>
    <xf numFmtId="164" fontId="5" fillId="3" borderId="3" xfId="0" applyNumberFormat="1" applyFont="1" applyFill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3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3" fontId="14" fillId="2" borderId="1" xfId="0" applyNumberFormat="1" applyFont="1" applyFill="1" applyBorder="1" applyAlignment="1">
      <alignment horizontal="right" vertical="top"/>
    </xf>
    <xf numFmtId="3" fontId="14" fillId="2" borderId="1" xfId="0" applyNumberFormat="1" applyFont="1" applyFill="1" applyBorder="1" applyAlignment="1">
      <alignment horizontal="right" vertical="top" wrapText="1"/>
    </xf>
    <xf numFmtId="1" fontId="14" fillId="0" borderId="1" xfId="0" applyNumberFormat="1" applyFont="1" applyFill="1" applyBorder="1" applyAlignment="1">
      <alignment horizontal="right" vertical="top" wrapText="1"/>
    </xf>
    <xf numFmtId="1" fontId="14" fillId="0" borderId="1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164" fontId="14" fillId="2" borderId="1" xfId="0" applyNumberFormat="1" applyFont="1" applyFill="1" applyBorder="1" applyAlignment="1">
      <alignment horizontal="right" vertical="top" wrapText="1"/>
    </xf>
    <xf numFmtId="0" fontId="15" fillId="0" borderId="3" xfId="0" applyFont="1" applyBorder="1" applyAlignment="1">
      <alignment horizontal="left" vertical="top" wrapText="1"/>
    </xf>
    <xf numFmtId="3" fontId="8" fillId="0" borderId="1" xfId="0" applyNumberFormat="1" applyFont="1" applyBorder="1"/>
    <xf numFmtId="164" fontId="8" fillId="2" borderId="1" xfId="0" applyNumberFormat="1" applyFont="1" applyFill="1" applyBorder="1" applyAlignment="1">
      <alignment horizontal="right" wrapText="1"/>
    </xf>
    <xf numFmtId="0" fontId="16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center" vertical="top" wrapText="1"/>
    </xf>
    <xf numFmtId="0" fontId="18" fillId="0" borderId="5" xfId="0" applyNumberFormat="1" applyFont="1" applyBorder="1" applyAlignment="1">
      <alignment horizontal="center" vertical="top" wrapText="1"/>
    </xf>
    <xf numFmtId="0" fontId="18" fillId="0" borderId="6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Normal="100" workbookViewId="0">
      <selection activeCell="J5" sqref="J5"/>
    </sheetView>
  </sheetViews>
  <sheetFormatPr defaultRowHeight="15.75"/>
  <cols>
    <col min="1" max="1" width="5" style="1" customWidth="1"/>
    <col min="2" max="2" width="39.5703125" style="1" customWidth="1"/>
    <col min="3" max="3" width="12.5703125" style="1" customWidth="1"/>
    <col min="4" max="4" width="10.28515625" style="1" customWidth="1"/>
    <col min="5" max="5" width="9.5703125" style="1" customWidth="1"/>
    <col min="6" max="6" width="10.5703125" style="1" customWidth="1"/>
    <col min="7" max="7" width="9.7109375" style="1" customWidth="1"/>
    <col min="8" max="8" width="9.85546875" style="1" customWidth="1"/>
    <col min="9" max="9" width="7.7109375" style="1" customWidth="1"/>
    <col min="10" max="16384" width="9.140625" style="1"/>
  </cols>
  <sheetData>
    <row r="1" spans="1:9" ht="15.75" customHeight="1">
      <c r="A1" s="67" t="s">
        <v>68</v>
      </c>
      <c r="B1" s="67"/>
      <c r="C1" s="67"/>
      <c r="D1" s="67"/>
      <c r="E1" s="67"/>
      <c r="F1" s="67"/>
      <c r="G1" s="67"/>
      <c r="H1" s="67"/>
      <c r="I1" s="67"/>
    </row>
    <row r="2" spans="1:9" ht="15.75" customHeight="1">
      <c r="A2" s="64"/>
      <c r="B2" s="64"/>
      <c r="C2" s="64"/>
      <c r="D2" s="64"/>
      <c r="E2" s="68" t="s">
        <v>69</v>
      </c>
      <c r="F2" s="68"/>
      <c r="G2" s="68"/>
      <c r="H2" s="68"/>
      <c r="I2" s="68"/>
    </row>
    <row r="3" spans="1:9" ht="24.75" customHeight="1">
      <c r="A3" s="76" t="s">
        <v>66</v>
      </c>
      <c r="B3" s="76"/>
      <c r="C3" s="76"/>
      <c r="D3" s="76"/>
      <c r="E3" s="76"/>
      <c r="F3" s="76"/>
      <c r="G3" s="76"/>
      <c r="H3" s="76"/>
      <c r="I3" s="76"/>
    </row>
    <row r="4" spans="1:9" ht="15" customHeight="1">
      <c r="A4" s="82" t="s">
        <v>40</v>
      </c>
      <c r="B4" s="65" t="s">
        <v>39</v>
      </c>
      <c r="C4" s="86" t="s">
        <v>55</v>
      </c>
      <c r="D4" s="87"/>
      <c r="E4" s="88"/>
      <c r="F4" s="86" t="s">
        <v>63</v>
      </c>
      <c r="G4" s="87"/>
      <c r="H4" s="87"/>
      <c r="I4" s="88"/>
    </row>
    <row r="5" spans="1:9" ht="15" customHeight="1">
      <c r="A5" s="83"/>
      <c r="B5" s="85"/>
      <c r="C5" s="65" t="s">
        <v>37</v>
      </c>
      <c r="D5" s="86" t="s">
        <v>34</v>
      </c>
      <c r="E5" s="88"/>
      <c r="F5" s="65" t="s">
        <v>37</v>
      </c>
      <c r="G5" s="86" t="s">
        <v>34</v>
      </c>
      <c r="H5" s="88"/>
      <c r="I5" s="65" t="s">
        <v>38</v>
      </c>
    </row>
    <row r="6" spans="1:9" ht="15" customHeight="1">
      <c r="A6" s="84"/>
      <c r="B6" s="66"/>
      <c r="C6" s="66"/>
      <c r="D6" s="42" t="s">
        <v>35</v>
      </c>
      <c r="E6" s="42" t="s">
        <v>36</v>
      </c>
      <c r="F6" s="66"/>
      <c r="G6" s="42" t="s">
        <v>35</v>
      </c>
      <c r="H6" s="42" t="s">
        <v>36</v>
      </c>
      <c r="I6" s="66"/>
    </row>
    <row r="7" spans="1:9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</row>
    <row r="8" spans="1:9" ht="15.75" customHeight="1">
      <c r="A8" s="69" t="s">
        <v>0</v>
      </c>
      <c r="B8" s="70"/>
      <c r="C8" s="70"/>
      <c r="D8" s="70"/>
      <c r="E8" s="70"/>
      <c r="F8" s="70"/>
      <c r="G8" s="70"/>
      <c r="H8" s="70"/>
      <c r="I8" s="71"/>
    </row>
    <row r="9" spans="1:9" ht="41.25" customHeight="1">
      <c r="A9" s="44">
        <v>1</v>
      </c>
      <c r="B9" s="45" t="s">
        <v>62</v>
      </c>
      <c r="C9" s="46">
        <f t="shared" ref="C9:C31" si="0">D9+E9</f>
        <v>150900</v>
      </c>
      <c r="D9" s="46">
        <v>134400</v>
      </c>
      <c r="E9" s="46">
        <v>16500</v>
      </c>
      <c r="F9" s="46">
        <f t="shared" ref="F9:F31" si="1">G9+H9</f>
        <v>150900</v>
      </c>
      <c r="G9" s="47">
        <v>134400</v>
      </c>
      <c r="H9" s="46">
        <v>16500</v>
      </c>
      <c r="I9" s="48">
        <f t="shared" ref="I9:I31" si="2">F9/C9*100</f>
        <v>100</v>
      </c>
    </row>
    <row r="10" spans="1:9" ht="28.5" customHeight="1">
      <c r="A10" s="44">
        <v>2</v>
      </c>
      <c r="B10" s="45" t="s">
        <v>11</v>
      </c>
      <c r="C10" s="46">
        <f t="shared" si="0"/>
        <v>3470</v>
      </c>
      <c r="D10" s="46">
        <v>0</v>
      </c>
      <c r="E10" s="46">
        <v>3470</v>
      </c>
      <c r="F10" s="46">
        <f t="shared" si="1"/>
        <v>3470</v>
      </c>
      <c r="G10" s="47">
        <v>0</v>
      </c>
      <c r="H10" s="46">
        <v>3470</v>
      </c>
      <c r="I10" s="48">
        <f t="shared" si="2"/>
        <v>100</v>
      </c>
    </row>
    <row r="11" spans="1:9" ht="63.75" customHeight="1">
      <c r="A11" s="44">
        <v>3</v>
      </c>
      <c r="B11" s="45" t="s">
        <v>58</v>
      </c>
      <c r="C11" s="46">
        <f t="shared" si="0"/>
        <v>680</v>
      </c>
      <c r="D11" s="46">
        <v>0</v>
      </c>
      <c r="E11" s="46">
        <v>680</v>
      </c>
      <c r="F11" s="46">
        <f t="shared" si="1"/>
        <v>680</v>
      </c>
      <c r="G11" s="47">
        <v>0</v>
      </c>
      <c r="H11" s="46">
        <v>680</v>
      </c>
      <c r="I11" s="48">
        <f t="shared" si="2"/>
        <v>100</v>
      </c>
    </row>
    <row r="12" spans="1:9" ht="57" customHeight="1">
      <c r="A12" s="44">
        <v>4</v>
      </c>
      <c r="B12" s="45" t="s">
        <v>61</v>
      </c>
      <c r="C12" s="46">
        <f t="shared" si="0"/>
        <v>2466.6999999999998</v>
      </c>
      <c r="D12" s="46">
        <v>2220</v>
      </c>
      <c r="E12" s="46">
        <v>246.7</v>
      </c>
      <c r="F12" s="46">
        <f t="shared" si="1"/>
        <v>2466.6</v>
      </c>
      <c r="G12" s="47">
        <v>2219.9</v>
      </c>
      <c r="H12" s="46">
        <v>246.7</v>
      </c>
      <c r="I12" s="48">
        <f t="shared" si="2"/>
        <v>99.995946000729717</v>
      </c>
    </row>
    <row r="13" spans="1:9" ht="42.75" customHeight="1">
      <c r="A13" s="44">
        <v>5</v>
      </c>
      <c r="B13" s="45" t="s">
        <v>56</v>
      </c>
      <c r="C13" s="46">
        <f t="shared" si="0"/>
        <v>1595</v>
      </c>
      <c r="D13" s="46"/>
      <c r="E13" s="46">
        <v>1595</v>
      </c>
      <c r="F13" s="46">
        <f t="shared" si="1"/>
        <v>1593.9</v>
      </c>
      <c r="G13" s="47">
        <v>0</v>
      </c>
      <c r="H13" s="46">
        <v>1593.9</v>
      </c>
      <c r="I13" s="48">
        <f t="shared" si="2"/>
        <v>99.931034482758633</v>
      </c>
    </row>
    <row r="14" spans="1:9" ht="39" customHeight="1">
      <c r="A14" s="44">
        <v>6</v>
      </c>
      <c r="B14" s="45" t="s">
        <v>12</v>
      </c>
      <c r="C14" s="46">
        <f t="shared" si="0"/>
        <v>1000</v>
      </c>
      <c r="D14" s="46">
        <v>0</v>
      </c>
      <c r="E14" s="46">
        <v>1000</v>
      </c>
      <c r="F14" s="46">
        <f t="shared" si="1"/>
        <v>999.3</v>
      </c>
      <c r="G14" s="47">
        <v>0</v>
      </c>
      <c r="H14" s="46">
        <v>999.3</v>
      </c>
      <c r="I14" s="48">
        <f t="shared" si="2"/>
        <v>99.929999999999993</v>
      </c>
    </row>
    <row r="15" spans="1:9" ht="28.5" customHeight="1">
      <c r="A15" s="44">
        <v>7</v>
      </c>
      <c r="B15" s="50" t="s">
        <v>18</v>
      </c>
      <c r="C15" s="46">
        <f t="shared" si="0"/>
        <v>15406.900000000001</v>
      </c>
      <c r="D15" s="46">
        <v>6573.2</v>
      </c>
      <c r="E15" s="46">
        <v>8833.7000000000007</v>
      </c>
      <c r="F15" s="46">
        <f t="shared" si="1"/>
        <v>15385.8</v>
      </c>
      <c r="G15" s="51">
        <v>6553.7</v>
      </c>
      <c r="H15" s="46">
        <v>8832.1</v>
      </c>
      <c r="I15" s="48">
        <f t="shared" si="2"/>
        <v>99.863048374429624</v>
      </c>
    </row>
    <row r="16" spans="1:9" ht="27.75" customHeight="1">
      <c r="A16" s="44">
        <v>8</v>
      </c>
      <c r="B16" s="45" t="s">
        <v>5</v>
      </c>
      <c r="C16" s="46">
        <f t="shared" si="0"/>
        <v>38741</v>
      </c>
      <c r="D16" s="46">
        <v>14559</v>
      </c>
      <c r="E16" s="46">
        <v>24182</v>
      </c>
      <c r="F16" s="46">
        <f t="shared" si="1"/>
        <v>38495.759999999995</v>
      </c>
      <c r="G16" s="47">
        <v>14515.96</v>
      </c>
      <c r="H16" s="46">
        <v>23979.8</v>
      </c>
      <c r="I16" s="48">
        <f t="shared" si="2"/>
        <v>99.366975555612896</v>
      </c>
    </row>
    <row r="17" spans="1:9" ht="39" customHeight="1">
      <c r="A17" s="44">
        <v>9</v>
      </c>
      <c r="B17" s="50" t="s">
        <v>60</v>
      </c>
      <c r="C17" s="46">
        <f t="shared" si="0"/>
        <v>4978</v>
      </c>
      <c r="D17" s="46">
        <v>2218</v>
      </c>
      <c r="E17" s="46">
        <v>2760</v>
      </c>
      <c r="F17" s="46">
        <f t="shared" si="1"/>
        <v>4917.8</v>
      </c>
      <c r="G17" s="47">
        <v>2218</v>
      </c>
      <c r="H17" s="46">
        <v>2699.8</v>
      </c>
      <c r="I17" s="48">
        <f t="shared" si="2"/>
        <v>98.790678987545206</v>
      </c>
    </row>
    <row r="18" spans="1:9" ht="38.25" customHeight="1">
      <c r="A18" s="44">
        <v>10</v>
      </c>
      <c r="B18" s="45" t="s">
        <v>10</v>
      </c>
      <c r="C18" s="46">
        <f t="shared" si="0"/>
        <v>17545.2</v>
      </c>
      <c r="D18" s="46">
        <v>10345.200000000001</v>
      </c>
      <c r="E18" s="46">
        <v>7200</v>
      </c>
      <c r="F18" s="46">
        <f t="shared" si="1"/>
        <v>17311.7</v>
      </c>
      <c r="G18" s="47">
        <v>10111.700000000001</v>
      </c>
      <c r="H18" s="46">
        <v>7200</v>
      </c>
      <c r="I18" s="48">
        <f t="shared" si="2"/>
        <v>98.669151676811893</v>
      </c>
    </row>
    <row r="19" spans="1:9" ht="38.25" customHeight="1">
      <c r="A19" s="44">
        <v>11</v>
      </c>
      <c r="B19" s="45" t="s">
        <v>59</v>
      </c>
      <c r="C19" s="46">
        <f t="shared" si="0"/>
        <v>149480.4</v>
      </c>
      <c r="D19" s="46">
        <v>131447</v>
      </c>
      <c r="E19" s="46">
        <v>18033.400000000001</v>
      </c>
      <c r="F19" s="46">
        <f t="shared" si="1"/>
        <v>147365.9</v>
      </c>
      <c r="G19" s="47">
        <v>131447</v>
      </c>
      <c r="H19" s="46">
        <v>15918.9</v>
      </c>
      <c r="I19" s="48">
        <f t="shared" si="2"/>
        <v>98.58543327419514</v>
      </c>
    </row>
    <row r="20" spans="1:9" ht="41.25" customHeight="1">
      <c r="A20" s="44">
        <v>12</v>
      </c>
      <c r="B20" s="45" t="s">
        <v>20</v>
      </c>
      <c r="C20" s="46">
        <f t="shared" si="0"/>
        <v>221437.8</v>
      </c>
      <c r="D20" s="46">
        <v>203250.3</v>
      </c>
      <c r="E20" s="46">
        <v>18187.5</v>
      </c>
      <c r="F20" s="53">
        <f t="shared" si="1"/>
        <v>217758.69999999998</v>
      </c>
      <c r="G20" s="54">
        <v>202895.4</v>
      </c>
      <c r="H20" s="53">
        <v>14863.3</v>
      </c>
      <c r="I20" s="48">
        <f t="shared" si="2"/>
        <v>98.338540213098213</v>
      </c>
    </row>
    <row r="21" spans="1:9" ht="30" customHeight="1">
      <c r="A21" s="44">
        <v>13</v>
      </c>
      <c r="B21" s="50" t="s">
        <v>17</v>
      </c>
      <c r="C21" s="46">
        <f t="shared" si="0"/>
        <v>6433</v>
      </c>
      <c r="D21" s="46">
        <v>144</v>
      </c>
      <c r="E21" s="46">
        <v>6289</v>
      </c>
      <c r="F21" s="46">
        <f t="shared" si="1"/>
        <v>6255.8</v>
      </c>
      <c r="G21" s="47">
        <v>121</v>
      </c>
      <c r="H21" s="52">
        <v>6134.8</v>
      </c>
      <c r="I21" s="48">
        <f t="shared" si="2"/>
        <v>97.245453132286656</v>
      </c>
    </row>
    <row r="22" spans="1:9" ht="25.5" customHeight="1">
      <c r="A22" s="44">
        <v>14</v>
      </c>
      <c r="B22" s="50" t="s">
        <v>7</v>
      </c>
      <c r="C22" s="46">
        <f t="shared" si="0"/>
        <v>40085</v>
      </c>
      <c r="D22" s="46">
        <v>11749</v>
      </c>
      <c r="E22" s="46">
        <v>28336</v>
      </c>
      <c r="F22" s="46">
        <f t="shared" si="1"/>
        <v>38604.199999999997</v>
      </c>
      <c r="G22" s="47">
        <v>11749</v>
      </c>
      <c r="H22" s="46">
        <v>26855.200000000001</v>
      </c>
      <c r="I22" s="48">
        <f t="shared" si="2"/>
        <v>96.305850068604201</v>
      </c>
    </row>
    <row r="23" spans="1:9" ht="30.75" customHeight="1">
      <c r="A23" s="44">
        <v>15</v>
      </c>
      <c r="B23" s="49" t="s">
        <v>42</v>
      </c>
      <c r="C23" s="46">
        <f t="shared" si="0"/>
        <v>5067</v>
      </c>
      <c r="D23" s="46"/>
      <c r="E23" s="46">
        <v>5067</v>
      </c>
      <c r="F23" s="46">
        <f t="shared" si="1"/>
        <v>4845.8</v>
      </c>
      <c r="G23" s="47">
        <v>0</v>
      </c>
      <c r="H23" s="46">
        <v>4845.8</v>
      </c>
      <c r="I23" s="48">
        <f t="shared" si="2"/>
        <v>95.634497730412477</v>
      </c>
    </row>
    <row r="24" spans="1:9" ht="38.25" customHeight="1">
      <c r="A24" s="44">
        <v>16</v>
      </c>
      <c r="B24" s="45" t="s">
        <v>57</v>
      </c>
      <c r="C24" s="46">
        <f t="shared" si="0"/>
        <v>6900</v>
      </c>
      <c r="D24" s="46">
        <v>0</v>
      </c>
      <c r="E24" s="46">
        <v>6900</v>
      </c>
      <c r="F24" s="46">
        <f t="shared" si="1"/>
        <v>6479.4</v>
      </c>
      <c r="G24" s="47">
        <v>0</v>
      </c>
      <c r="H24" s="46">
        <v>6479.4</v>
      </c>
      <c r="I24" s="48">
        <f t="shared" si="2"/>
        <v>93.904347826086948</v>
      </c>
    </row>
    <row r="25" spans="1:9" ht="49.5" customHeight="1">
      <c r="A25" s="44">
        <v>17</v>
      </c>
      <c r="B25" s="45" t="s">
        <v>15</v>
      </c>
      <c r="C25" s="46">
        <f t="shared" si="0"/>
        <v>117649.9</v>
      </c>
      <c r="D25" s="46">
        <v>92793.9</v>
      </c>
      <c r="E25" s="46">
        <v>24856</v>
      </c>
      <c r="F25" s="46">
        <f t="shared" si="1"/>
        <v>108029.6</v>
      </c>
      <c r="G25" s="47">
        <v>89683.8</v>
      </c>
      <c r="H25" s="46">
        <v>18345.8</v>
      </c>
      <c r="I25" s="48">
        <f t="shared" si="2"/>
        <v>91.822942475939215</v>
      </c>
    </row>
    <row r="26" spans="1:9" ht="39" customHeight="1">
      <c r="A26" s="44">
        <v>18</v>
      </c>
      <c r="B26" s="45" t="s">
        <v>13</v>
      </c>
      <c r="C26" s="46">
        <f t="shared" si="0"/>
        <v>61681.8</v>
      </c>
      <c r="D26" s="46">
        <v>35068.6</v>
      </c>
      <c r="E26" s="46">
        <v>26613.200000000001</v>
      </c>
      <c r="F26" s="46">
        <f t="shared" si="1"/>
        <v>56328.6</v>
      </c>
      <c r="G26" s="47">
        <v>33138.199999999997</v>
      </c>
      <c r="H26" s="46">
        <v>23190.400000000001</v>
      </c>
      <c r="I26" s="48">
        <f t="shared" si="2"/>
        <v>91.321264943630041</v>
      </c>
    </row>
    <row r="27" spans="1:9" ht="29.25" customHeight="1">
      <c r="A27" s="44">
        <v>19</v>
      </c>
      <c r="B27" s="45" t="s">
        <v>14</v>
      </c>
      <c r="C27" s="46">
        <f t="shared" si="0"/>
        <v>104335</v>
      </c>
      <c r="D27" s="46">
        <v>36174</v>
      </c>
      <c r="E27" s="46">
        <v>68161</v>
      </c>
      <c r="F27" s="46">
        <f t="shared" si="1"/>
        <v>93534.099999999991</v>
      </c>
      <c r="G27" s="51">
        <v>27110.7</v>
      </c>
      <c r="H27" s="46">
        <v>66423.399999999994</v>
      </c>
      <c r="I27" s="48">
        <f t="shared" si="2"/>
        <v>89.647865050079062</v>
      </c>
    </row>
    <row r="28" spans="1:9" ht="39" customHeight="1">
      <c r="A28" s="44">
        <v>20</v>
      </c>
      <c r="B28" s="45" t="s">
        <v>8</v>
      </c>
      <c r="C28" s="46">
        <f t="shared" si="0"/>
        <v>18581</v>
      </c>
      <c r="D28" s="46">
        <v>0</v>
      </c>
      <c r="E28" s="46">
        <v>18581</v>
      </c>
      <c r="F28" s="46">
        <f t="shared" si="1"/>
        <v>16076</v>
      </c>
      <c r="G28" s="47">
        <v>0</v>
      </c>
      <c r="H28" s="46">
        <v>16076</v>
      </c>
      <c r="I28" s="48">
        <f t="shared" si="2"/>
        <v>86.518486626123462</v>
      </c>
    </row>
    <row r="29" spans="1:9" ht="41.25" customHeight="1">
      <c r="A29" s="44">
        <v>21</v>
      </c>
      <c r="B29" s="45" t="s">
        <v>19</v>
      </c>
      <c r="C29" s="46">
        <f t="shared" si="0"/>
        <v>207077.1</v>
      </c>
      <c r="D29" s="46">
        <v>80934.100000000006</v>
      </c>
      <c r="E29" s="46">
        <v>126143</v>
      </c>
      <c r="F29" s="46">
        <f t="shared" si="1"/>
        <v>164457</v>
      </c>
      <c r="G29" s="51">
        <v>62872.6</v>
      </c>
      <c r="H29" s="46">
        <v>101584.4</v>
      </c>
      <c r="I29" s="48">
        <f t="shared" si="2"/>
        <v>79.418245667917887</v>
      </c>
    </row>
    <row r="30" spans="1:9" ht="37.5" customHeight="1">
      <c r="A30" s="44">
        <v>22</v>
      </c>
      <c r="B30" s="50" t="s">
        <v>6</v>
      </c>
      <c r="C30" s="46">
        <f t="shared" si="0"/>
        <v>464839.17000000004</v>
      </c>
      <c r="D30" s="46">
        <v>385686.2</v>
      </c>
      <c r="E30" s="46">
        <v>79152.97</v>
      </c>
      <c r="F30" s="46">
        <f t="shared" si="1"/>
        <v>342883.80000000005</v>
      </c>
      <c r="G30" s="51">
        <v>274935.40000000002</v>
      </c>
      <c r="H30" s="46">
        <v>67948.399999999994</v>
      </c>
      <c r="I30" s="48">
        <f t="shared" si="2"/>
        <v>73.763964426663961</v>
      </c>
    </row>
    <row r="31" spans="1:9" ht="30" customHeight="1">
      <c r="A31" s="44">
        <v>23</v>
      </c>
      <c r="B31" s="45" t="s">
        <v>16</v>
      </c>
      <c r="C31" s="46">
        <f t="shared" si="0"/>
        <v>11623.8</v>
      </c>
      <c r="D31" s="46">
        <v>5977.8</v>
      </c>
      <c r="E31" s="46">
        <v>5646</v>
      </c>
      <c r="F31" s="46">
        <f t="shared" si="1"/>
        <v>8381.25</v>
      </c>
      <c r="G31" s="47">
        <v>3025.3</v>
      </c>
      <c r="H31" s="46">
        <v>5355.95</v>
      </c>
      <c r="I31" s="48">
        <f t="shared" si="2"/>
        <v>72.10421720951841</v>
      </c>
    </row>
    <row r="32" spans="1:9" ht="15.75" customHeight="1">
      <c r="A32" s="77" t="s">
        <v>1</v>
      </c>
      <c r="B32" s="78"/>
      <c r="C32" s="8">
        <f t="shared" ref="C32" si="3">D32+E32</f>
        <v>1651973.77</v>
      </c>
      <c r="D32" s="7">
        <f>SUM(D9:D31)</f>
        <v>1153540.3</v>
      </c>
      <c r="E32" s="7">
        <f>SUM(E9:E31)</f>
        <v>498433.47</v>
      </c>
      <c r="F32" s="7">
        <f t="shared" ref="F32:H32" si="4">SUM(F9:F31)</f>
        <v>1447221.01</v>
      </c>
      <c r="G32" s="7">
        <f t="shared" si="4"/>
        <v>1006997.66</v>
      </c>
      <c r="H32" s="7">
        <f t="shared" si="4"/>
        <v>440223.35000000003</v>
      </c>
      <c r="I32" s="55">
        <f t="shared" ref="I32:I41" si="5">F32/C32*100</f>
        <v>87.605568337807199</v>
      </c>
    </row>
    <row r="33" spans="1:9" ht="15.75" customHeight="1">
      <c r="A33" s="69" t="s">
        <v>2</v>
      </c>
      <c r="B33" s="70"/>
      <c r="C33" s="70"/>
      <c r="D33" s="70"/>
      <c r="E33" s="70"/>
      <c r="F33" s="70"/>
      <c r="G33" s="70"/>
      <c r="H33" s="70"/>
      <c r="I33" s="71"/>
    </row>
    <row r="34" spans="1:9" ht="38.25" customHeight="1">
      <c r="A34" s="44">
        <v>1</v>
      </c>
      <c r="B34" s="56" t="s">
        <v>22</v>
      </c>
      <c r="C34" s="57">
        <f>D34+E34</f>
        <v>25055</v>
      </c>
      <c r="D34" s="58"/>
      <c r="E34" s="57">
        <v>25055</v>
      </c>
      <c r="F34" s="57">
        <f>G34+H34</f>
        <v>25042.6</v>
      </c>
      <c r="G34" s="57">
        <v>0</v>
      </c>
      <c r="H34" s="57">
        <v>25042.6</v>
      </c>
      <c r="I34" s="59">
        <f>F34/C34*100</f>
        <v>99.950508880462976</v>
      </c>
    </row>
    <row r="35" spans="1:9" ht="38.25" customHeight="1">
      <c r="A35" s="44">
        <v>2</v>
      </c>
      <c r="B35" s="56" t="s">
        <v>21</v>
      </c>
      <c r="C35" s="57">
        <f>D35+E35</f>
        <v>7000</v>
      </c>
      <c r="D35" s="58"/>
      <c r="E35" s="57">
        <v>7000</v>
      </c>
      <c r="F35" s="57">
        <f>G35+H35</f>
        <v>6735</v>
      </c>
      <c r="G35" s="57">
        <v>0</v>
      </c>
      <c r="H35" s="57">
        <v>6735</v>
      </c>
      <c r="I35" s="59">
        <f>F35/C35*100</f>
        <v>96.214285714285722</v>
      </c>
    </row>
    <row r="36" spans="1:9" ht="15.75" customHeight="1">
      <c r="A36" s="72" t="s">
        <v>1</v>
      </c>
      <c r="B36" s="73"/>
      <c r="C36" s="7">
        <f t="shared" ref="C36:H36" si="6">SUM(C34:C35)</f>
        <v>32055</v>
      </c>
      <c r="D36" s="7">
        <f t="shared" si="6"/>
        <v>0</v>
      </c>
      <c r="E36" s="7">
        <f t="shared" si="6"/>
        <v>32055</v>
      </c>
      <c r="F36" s="7">
        <f t="shared" si="6"/>
        <v>31777.599999999999</v>
      </c>
      <c r="G36" s="7">
        <f t="shared" si="6"/>
        <v>0</v>
      </c>
      <c r="H36" s="7">
        <f t="shared" si="6"/>
        <v>31777.599999999999</v>
      </c>
      <c r="I36" s="55">
        <f t="shared" si="5"/>
        <v>99.134612384963333</v>
      </c>
    </row>
    <row r="37" spans="1:9" ht="15.75" customHeight="1">
      <c r="A37" s="60"/>
      <c r="B37" s="79" t="s">
        <v>67</v>
      </c>
      <c r="C37" s="80"/>
      <c r="D37" s="80"/>
      <c r="E37" s="80"/>
      <c r="F37" s="80"/>
      <c r="G37" s="80"/>
      <c r="H37" s="80"/>
      <c r="I37" s="81"/>
    </row>
    <row r="38" spans="1:9" ht="24.75" customHeight="1">
      <c r="A38" s="63">
        <v>1</v>
      </c>
      <c r="B38" s="50" t="s">
        <v>65</v>
      </c>
      <c r="C38" s="57">
        <f>D38+E38</f>
        <v>9250.6</v>
      </c>
      <c r="D38" s="57">
        <v>9250.6</v>
      </c>
      <c r="E38" s="57"/>
      <c r="F38" s="57">
        <f>G38+H38</f>
        <v>9133.7999999999993</v>
      </c>
      <c r="G38" s="57">
        <v>9133.7999999999993</v>
      </c>
      <c r="H38" s="57"/>
      <c r="I38" s="59">
        <f>F38/C38*100</f>
        <v>98.737379197025049</v>
      </c>
    </row>
    <row r="39" spans="1:9" ht="25.5" customHeight="1">
      <c r="A39" s="63">
        <v>2</v>
      </c>
      <c r="B39" s="50" t="s">
        <v>64</v>
      </c>
      <c r="C39" s="57">
        <f>D39+E39</f>
        <v>31945.9</v>
      </c>
      <c r="D39" s="57">
        <v>31945.9</v>
      </c>
      <c r="E39" s="57"/>
      <c r="F39" s="57">
        <f>G39+H39</f>
        <v>27895.1</v>
      </c>
      <c r="G39" s="57">
        <v>27895.1</v>
      </c>
      <c r="H39" s="57"/>
      <c r="I39" s="59">
        <f>F39/C39*100</f>
        <v>87.319812558106037</v>
      </c>
    </row>
    <row r="40" spans="1:9" ht="18" customHeight="1">
      <c r="A40" s="72" t="s">
        <v>1</v>
      </c>
      <c r="B40" s="73"/>
      <c r="C40" s="7">
        <f>D40+E40</f>
        <v>41196.5</v>
      </c>
      <c r="D40" s="7">
        <f>D38+D39</f>
        <v>41196.5</v>
      </c>
      <c r="E40" s="7"/>
      <c r="F40" s="7">
        <f>G40+H40</f>
        <v>37028.899999999994</v>
      </c>
      <c r="G40" s="7">
        <f>G38+G39</f>
        <v>37028.899999999994</v>
      </c>
      <c r="H40" s="7"/>
      <c r="I40" s="55">
        <f>F40/C40*100</f>
        <v>89.883606617066974</v>
      </c>
    </row>
    <row r="41" spans="1:9" ht="18.75" customHeight="1">
      <c r="A41" s="74" t="s">
        <v>54</v>
      </c>
      <c r="B41" s="75"/>
      <c r="C41" s="61">
        <f>C32+C36+C40</f>
        <v>1725225.27</v>
      </c>
      <c r="D41" s="61">
        <f t="shared" ref="D41:H41" si="7">D32+D36+D40</f>
        <v>1194736.8</v>
      </c>
      <c r="E41" s="61">
        <f t="shared" si="7"/>
        <v>530488.47</v>
      </c>
      <c r="F41" s="61">
        <f t="shared" si="7"/>
        <v>1516027.51</v>
      </c>
      <c r="G41" s="61">
        <f t="shared" si="7"/>
        <v>1044026.56</v>
      </c>
      <c r="H41" s="61">
        <f t="shared" si="7"/>
        <v>472000.95</v>
      </c>
      <c r="I41" s="62">
        <f t="shared" si="5"/>
        <v>87.874177150210656</v>
      </c>
    </row>
    <row r="42" spans="1:9" ht="15.75" customHeight="1"/>
    <row r="43" spans="1:9" ht="15.75" customHeight="1"/>
  </sheetData>
  <sortState ref="B8:I30">
    <sortCondition descending="1" ref="I8:I30"/>
  </sortState>
  <mergeCells count="19">
    <mergeCell ref="A41:B41"/>
    <mergeCell ref="A3:I3"/>
    <mergeCell ref="A32:B32"/>
    <mergeCell ref="A33:I33"/>
    <mergeCell ref="B37:I37"/>
    <mergeCell ref="A40:B40"/>
    <mergeCell ref="A4:A6"/>
    <mergeCell ref="B4:B6"/>
    <mergeCell ref="C4:E4"/>
    <mergeCell ref="F4:I4"/>
    <mergeCell ref="C5:C6"/>
    <mergeCell ref="D5:E5"/>
    <mergeCell ref="F5:F6"/>
    <mergeCell ref="G5:H5"/>
    <mergeCell ref="I5:I6"/>
    <mergeCell ref="A1:I1"/>
    <mergeCell ref="E2:I2"/>
    <mergeCell ref="A8:I8"/>
    <mergeCell ref="A36:B3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opLeftCell="A31" workbookViewId="0">
      <selection activeCell="A35" sqref="A34:M35"/>
    </sheetView>
  </sheetViews>
  <sheetFormatPr defaultRowHeight="15.75"/>
  <cols>
    <col min="1" max="1" width="3.7109375" style="1" customWidth="1"/>
    <col min="2" max="2" width="39.5703125" style="1" customWidth="1"/>
    <col min="3" max="3" width="9" style="1" customWidth="1"/>
    <col min="4" max="4" width="8.28515625" style="1" customWidth="1"/>
    <col min="5" max="5" width="7.28515625" style="1" customWidth="1"/>
    <col min="6" max="6" width="8.85546875" style="1" customWidth="1"/>
    <col min="7" max="7" width="7.28515625" style="1" customWidth="1"/>
    <col min="8" max="8" width="6.7109375" style="1" customWidth="1"/>
    <col min="9" max="9" width="5.5703125" style="1" customWidth="1"/>
    <col min="10" max="10" width="8.5703125" style="1" customWidth="1"/>
    <col min="11" max="11" width="9" style="1" customWidth="1"/>
    <col min="12" max="12" width="8.140625" style="1" customWidth="1"/>
    <col min="13" max="13" width="13.42578125" style="1" customWidth="1"/>
    <col min="14" max="14" width="10.5703125" style="1" customWidth="1"/>
    <col min="15" max="16384" width="9.140625" style="1"/>
  </cols>
  <sheetData>
    <row r="1" spans="1:14" ht="15.75" customHeight="1">
      <c r="A1" s="21"/>
      <c r="B1" s="104" t="s">
        <v>41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20.25" customHeight="1">
      <c r="A2" s="105" t="s">
        <v>52</v>
      </c>
      <c r="B2" s="106"/>
      <c r="C2" s="106"/>
      <c r="D2" s="106"/>
      <c r="E2" s="106"/>
      <c r="F2" s="106"/>
      <c r="G2" s="106"/>
      <c r="H2" s="106"/>
      <c r="I2" s="106"/>
      <c r="J2" s="107"/>
      <c r="K2" s="107"/>
      <c r="L2" s="107"/>
      <c r="M2" s="107"/>
    </row>
    <row r="3" spans="1:14" ht="20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21"/>
    </row>
    <row r="4" spans="1:14" ht="32.25" customHeight="1">
      <c r="A4" s="108" t="s">
        <v>40</v>
      </c>
      <c r="B4" s="92" t="s">
        <v>39</v>
      </c>
      <c r="C4" s="109" t="s">
        <v>47</v>
      </c>
      <c r="D4" s="110"/>
      <c r="E4" s="111"/>
      <c r="F4" s="92" t="s">
        <v>53</v>
      </c>
      <c r="G4" s="92"/>
      <c r="H4" s="92"/>
      <c r="I4" s="94"/>
      <c r="J4" s="109" t="s">
        <v>48</v>
      </c>
      <c r="K4" s="110"/>
      <c r="L4" s="111"/>
      <c r="M4" s="112" t="s">
        <v>46</v>
      </c>
      <c r="N4" s="91"/>
    </row>
    <row r="5" spans="1:14" ht="30" customHeight="1">
      <c r="A5" s="94"/>
      <c r="B5" s="94"/>
      <c r="C5" s="92" t="s">
        <v>37</v>
      </c>
      <c r="D5" s="92" t="s">
        <v>34</v>
      </c>
      <c r="E5" s="93"/>
      <c r="F5" s="92" t="s">
        <v>37</v>
      </c>
      <c r="G5" s="92" t="s">
        <v>34</v>
      </c>
      <c r="H5" s="93"/>
      <c r="I5" s="92" t="s">
        <v>38</v>
      </c>
      <c r="J5" s="92" t="s">
        <v>37</v>
      </c>
      <c r="K5" s="93" t="s">
        <v>35</v>
      </c>
      <c r="L5" s="95" t="s">
        <v>36</v>
      </c>
      <c r="M5" s="113"/>
      <c r="N5" s="91"/>
    </row>
    <row r="6" spans="1:14" ht="26.25" customHeight="1">
      <c r="A6" s="94"/>
      <c r="B6" s="94"/>
      <c r="C6" s="93"/>
      <c r="D6" s="39" t="s">
        <v>35</v>
      </c>
      <c r="E6" s="41" t="s">
        <v>36</v>
      </c>
      <c r="F6" s="93"/>
      <c r="G6" s="39" t="s">
        <v>35</v>
      </c>
      <c r="H6" s="41" t="s">
        <v>36</v>
      </c>
      <c r="I6" s="94"/>
      <c r="J6" s="93"/>
      <c r="K6" s="93"/>
      <c r="L6" s="95"/>
      <c r="M6" s="114"/>
      <c r="N6" s="91"/>
    </row>
    <row r="7" spans="1:14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0">
        <v>11</v>
      </c>
      <c r="L7" s="20">
        <v>12</v>
      </c>
      <c r="M7" s="20">
        <v>13</v>
      </c>
    </row>
    <row r="8" spans="1:14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40"/>
      <c r="K8" s="20"/>
      <c r="L8" s="20"/>
      <c r="M8" s="20"/>
    </row>
    <row r="9" spans="1:14" ht="51" customHeight="1">
      <c r="A9" s="9">
        <v>1</v>
      </c>
      <c r="B9" s="3" t="s">
        <v>4</v>
      </c>
      <c r="C9" s="5">
        <f>D9+E9</f>
        <v>112386</v>
      </c>
      <c r="D9" s="5">
        <v>102386</v>
      </c>
      <c r="E9" s="5">
        <v>10000</v>
      </c>
      <c r="F9" s="5">
        <f>G9+H9</f>
        <v>21317</v>
      </c>
      <c r="G9" s="10">
        <v>21317</v>
      </c>
      <c r="H9" s="5">
        <v>0</v>
      </c>
      <c r="I9" s="6">
        <f>F9/C9*100</f>
        <v>18.967665011656258</v>
      </c>
      <c r="J9" s="5">
        <f>K9+L9</f>
        <v>114100</v>
      </c>
      <c r="K9" s="25">
        <v>104100</v>
      </c>
      <c r="L9" s="25">
        <v>10000</v>
      </c>
      <c r="M9" s="20"/>
    </row>
    <row r="10" spans="1:14" ht="62.25" customHeight="1">
      <c r="A10" s="9">
        <v>2</v>
      </c>
      <c r="B10" s="3" t="s">
        <v>12</v>
      </c>
      <c r="C10" s="5">
        <f t="shared" ref="C10:C29" si="0">D10+E10</f>
        <v>1000</v>
      </c>
      <c r="D10" s="5">
        <v>0</v>
      </c>
      <c r="E10" s="5">
        <v>1000</v>
      </c>
      <c r="F10" s="5">
        <f t="shared" ref="F10:F27" si="1">G10+H10</f>
        <v>62.5</v>
      </c>
      <c r="G10" s="10">
        <v>0</v>
      </c>
      <c r="H10" s="5">
        <v>62.5</v>
      </c>
      <c r="I10" s="18">
        <f t="shared" ref="I10:I27" si="2">F10/C10*100</f>
        <v>6.25</v>
      </c>
      <c r="J10" s="5">
        <f t="shared" ref="J10:J34" si="3">K10+L10</f>
        <v>1000</v>
      </c>
      <c r="K10" s="25"/>
      <c r="L10" s="25">
        <v>1000</v>
      </c>
      <c r="M10" s="20"/>
    </row>
    <row r="11" spans="1:14" ht="33" customHeight="1">
      <c r="A11" s="27">
        <v>3</v>
      </c>
      <c r="B11" s="28" t="s">
        <v>18</v>
      </c>
      <c r="C11" s="29">
        <f t="shared" si="0"/>
        <v>6280</v>
      </c>
      <c r="D11" s="29">
        <v>0</v>
      </c>
      <c r="E11" s="29">
        <v>6280</v>
      </c>
      <c r="F11" s="29">
        <f t="shared" si="1"/>
        <v>328.6</v>
      </c>
      <c r="G11" s="30">
        <v>0</v>
      </c>
      <c r="H11" s="29">
        <v>328.6</v>
      </c>
      <c r="I11" s="31">
        <f t="shared" si="2"/>
        <v>5.2324840764331215</v>
      </c>
      <c r="J11" s="29">
        <f t="shared" si="3"/>
        <v>11743</v>
      </c>
      <c r="K11" s="32">
        <v>5463</v>
      </c>
      <c r="L11" s="32">
        <v>6280</v>
      </c>
      <c r="M11" s="33"/>
    </row>
    <row r="12" spans="1:14" ht="35.25" customHeight="1">
      <c r="A12" s="9">
        <v>4</v>
      </c>
      <c r="B12" s="4" t="s">
        <v>17</v>
      </c>
      <c r="C12" s="5">
        <f t="shared" si="0"/>
        <v>2796</v>
      </c>
      <c r="D12" s="5"/>
      <c r="E12" s="5">
        <v>2796</v>
      </c>
      <c r="F12" s="5">
        <f t="shared" si="1"/>
        <v>217</v>
      </c>
      <c r="G12" s="10"/>
      <c r="H12" s="5">
        <v>217</v>
      </c>
      <c r="I12" s="18">
        <f t="shared" si="2"/>
        <v>7.7610872675250349</v>
      </c>
      <c r="J12" s="5">
        <f t="shared" si="3"/>
        <v>2796</v>
      </c>
      <c r="K12" s="25"/>
      <c r="L12" s="25">
        <v>2796</v>
      </c>
      <c r="M12" s="20"/>
    </row>
    <row r="13" spans="1:14" ht="46.5" customHeight="1">
      <c r="A13" s="27">
        <v>5</v>
      </c>
      <c r="B13" s="34" t="s">
        <v>16</v>
      </c>
      <c r="C13" s="29">
        <f t="shared" si="0"/>
        <v>14460</v>
      </c>
      <c r="D13" s="29">
        <v>10100</v>
      </c>
      <c r="E13" s="29">
        <v>4360</v>
      </c>
      <c r="F13" s="29">
        <f t="shared" si="1"/>
        <v>218.9</v>
      </c>
      <c r="G13" s="30"/>
      <c r="H13" s="29">
        <v>218.9</v>
      </c>
      <c r="I13" s="31">
        <f t="shared" si="2"/>
        <v>1.5138312586445368</v>
      </c>
      <c r="J13" s="29">
        <f t="shared" si="3"/>
        <v>4360</v>
      </c>
      <c r="K13" s="32"/>
      <c r="L13" s="32">
        <v>4360</v>
      </c>
      <c r="M13" s="33"/>
    </row>
    <row r="14" spans="1:14" ht="47.25" customHeight="1">
      <c r="A14" s="27">
        <v>6</v>
      </c>
      <c r="B14" s="34" t="s">
        <v>13</v>
      </c>
      <c r="C14" s="29">
        <f t="shared" si="0"/>
        <v>76419.899999999994</v>
      </c>
      <c r="D14" s="29">
        <v>60000</v>
      </c>
      <c r="E14" s="29">
        <v>16419.900000000001</v>
      </c>
      <c r="F14" s="29">
        <f t="shared" si="1"/>
        <v>509.4</v>
      </c>
      <c r="G14" s="30">
        <v>0</v>
      </c>
      <c r="H14" s="29">
        <v>509.4</v>
      </c>
      <c r="I14" s="31">
        <f t="shared" si="2"/>
        <v>0.66658030172769145</v>
      </c>
      <c r="J14" s="29">
        <f>K14+L14</f>
        <v>69109</v>
      </c>
      <c r="K14" s="32">
        <v>52689</v>
      </c>
      <c r="L14" s="32">
        <v>16420</v>
      </c>
      <c r="M14" s="33"/>
    </row>
    <row r="15" spans="1:14" ht="31.5" customHeight="1">
      <c r="A15" s="27">
        <v>7</v>
      </c>
      <c r="B15" s="34" t="s">
        <v>14</v>
      </c>
      <c r="C15" s="29">
        <f t="shared" si="0"/>
        <v>89999.6</v>
      </c>
      <c r="D15" s="29">
        <v>51805</v>
      </c>
      <c r="E15" s="29">
        <v>38194.6</v>
      </c>
      <c r="F15" s="29">
        <f t="shared" si="1"/>
        <v>4277.3999999999996</v>
      </c>
      <c r="G15" s="30"/>
      <c r="H15" s="29">
        <v>4277.3999999999996</v>
      </c>
      <c r="I15" s="31">
        <f t="shared" si="2"/>
        <v>4.7526877897235096</v>
      </c>
      <c r="J15" s="29">
        <f t="shared" si="3"/>
        <v>58901</v>
      </c>
      <c r="K15" s="32">
        <v>34842</v>
      </c>
      <c r="L15" s="32">
        <v>24059</v>
      </c>
      <c r="M15" s="35"/>
      <c r="N15" s="15"/>
    </row>
    <row r="16" spans="1:14" ht="61.5" customHeight="1">
      <c r="A16" s="9">
        <v>8</v>
      </c>
      <c r="B16" s="3" t="s">
        <v>10</v>
      </c>
      <c r="C16" s="5">
        <f t="shared" si="0"/>
        <v>7200</v>
      </c>
      <c r="D16" s="5">
        <v>0</v>
      </c>
      <c r="E16" s="5">
        <v>7200</v>
      </c>
      <c r="F16" s="5">
        <f t="shared" si="1"/>
        <v>0</v>
      </c>
      <c r="G16" s="10">
        <v>0</v>
      </c>
      <c r="H16" s="5">
        <v>0</v>
      </c>
      <c r="I16" s="18">
        <f t="shared" si="2"/>
        <v>0</v>
      </c>
      <c r="J16" s="5">
        <f t="shared" si="3"/>
        <v>14400</v>
      </c>
      <c r="K16" s="25">
        <v>7200</v>
      </c>
      <c r="L16" s="25">
        <v>7200</v>
      </c>
      <c r="M16" s="20"/>
    </row>
    <row r="17" spans="1:13" ht="49.5" customHeight="1">
      <c r="A17" s="9" t="s">
        <v>25</v>
      </c>
      <c r="B17" s="3" t="s">
        <v>11</v>
      </c>
      <c r="C17" s="5">
        <f t="shared" si="0"/>
        <v>1390</v>
      </c>
      <c r="D17" s="5">
        <v>0</v>
      </c>
      <c r="E17" s="5">
        <v>1390</v>
      </c>
      <c r="F17" s="5">
        <f t="shared" si="1"/>
        <v>29.6</v>
      </c>
      <c r="G17" s="10">
        <v>0</v>
      </c>
      <c r="H17" s="5">
        <v>29.6</v>
      </c>
      <c r="I17" s="18">
        <f t="shared" si="2"/>
        <v>2.1294964028776979</v>
      </c>
      <c r="J17" s="5">
        <f t="shared" si="3"/>
        <v>1390</v>
      </c>
      <c r="K17" s="25"/>
      <c r="L17" s="25">
        <v>1390</v>
      </c>
      <c r="M17" s="20"/>
    </row>
    <row r="18" spans="1:13" ht="61.5" customHeight="1">
      <c r="A18" s="27" t="s">
        <v>26</v>
      </c>
      <c r="B18" s="28" t="s">
        <v>9</v>
      </c>
      <c r="C18" s="29">
        <f t="shared" si="0"/>
        <v>3440</v>
      </c>
      <c r="D18" s="29">
        <v>0</v>
      </c>
      <c r="E18" s="29">
        <v>3440</v>
      </c>
      <c r="F18" s="29">
        <f t="shared" si="1"/>
        <v>0</v>
      </c>
      <c r="G18" s="30"/>
      <c r="H18" s="29"/>
      <c r="I18" s="31">
        <f t="shared" si="2"/>
        <v>0</v>
      </c>
      <c r="J18" s="29">
        <f t="shared" si="3"/>
        <v>20494</v>
      </c>
      <c r="K18" s="32">
        <v>17054</v>
      </c>
      <c r="L18" s="32">
        <v>3440</v>
      </c>
      <c r="M18" s="33"/>
    </row>
    <row r="19" spans="1:13" ht="46.5" customHeight="1">
      <c r="A19" s="27" t="s">
        <v>27</v>
      </c>
      <c r="B19" s="34" t="s">
        <v>5</v>
      </c>
      <c r="C19" s="29">
        <f t="shared" si="0"/>
        <v>35499.5</v>
      </c>
      <c r="D19" s="29">
        <v>17473.5</v>
      </c>
      <c r="E19" s="29">
        <v>18026</v>
      </c>
      <c r="F19" s="29">
        <f t="shared" si="1"/>
        <v>353.2</v>
      </c>
      <c r="G19" s="30"/>
      <c r="H19" s="29">
        <v>353.2</v>
      </c>
      <c r="I19" s="31">
        <f t="shared" si="2"/>
        <v>0.99494359075479932</v>
      </c>
      <c r="J19" s="29">
        <f t="shared" si="3"/>
        <v>30683.7</v>
      </c>
      <c r="K19" s="32">
        <v>14558.7</v>
      </c>
      <c r="L19" s="32">
        <v>16125</v>
      </c>
      <c r="M19" s="32"/>
    </row>
    <row r="20" spans="1:13" ht="94.5" customHeight="1">
      <c r="A20" s="27" t="s">
        <v>28</v>
      </c>
      <c r="B20" s="28" t="s">
        <v>20</v>
      </c>
      <c r="C20" s="29">
        <f t="shared" si="0"/>
        <v>116644.3</v>
      </c>
      <c r="D20" s="29">
        <v>100236</v>
      </c>
      <c r="E20" s="29">
        <v>16408.3</v>
      </c>
      <c r="F20" s="29">
        <f t="shared" si="1"/>
        <v>0</v>
      </c>
      <c r="G20" s="30"/>
      <c r="H20" s="29">
        <v>0</v>
      </c>
      <c r="I20" s="31">
        <f t="shared" si="2"/>
        <v>0</v>
      </c>
      <c r="J20" s="29">
        <f t="shared" si="3"/>
        <v>16389.599999999999</v>
      </c>
      <c r="K20" s="32"/>
      <c r="L20" s="32">
        <v>16389.599999999999</v>
      </c>
      <c r="M20" s="33"/>
    </row>
    <row r="21" spans="1:13" ht="48" customHeight="1">
      <c r="A21" s="9" t="s">
        <v>29</v>
      </c>
      <c r="B21" s="4" t="s">
        <v>8</v>
      </c>
      <c r="C21" s="5">
        <f t="shared" si="0"/>
        <v>13855.9</v>
      </c>
      <c r="D21" s="5">
        <v>0</v>
      </c>
      <c r="E21" s="5">
        <v>13855.9</v>
      </c>
      <c r="F21" s="5">
        <f t="shared" si="1"/>
        <v>0</v>
      </c>
      <c r="G21" s="10">
        <v>0</v>
      </c>
      <c r="H21" s="5"/>
      <c r="I21" s="18">
        <f t="shared" si="2"/>
        <v>0</v>
      </c>
      <c r="J21" s="5">
        <f t="shared" si="3"/>
        <v>13855.9</v>
      </c>
      <c r="K21" s="25"/>
      <c r="L21" s="25">
        <v>13855.9</v>
      </c>
      <c r="M21" s="20"/>
    </row>
    <row r="22" spans="1:13" ht="49.5" customHeight="1">
      <c r="A22" s="27" t="s">
        <v>30</v>
      </c>
      <c r="B22" s="28" t="s">
        <v>7</v>
      </c>
      <c r="C22" s="5">
        <f t="shared" si="0"/>
        <v>25288</v>
      </c>
      <c r="D22" s="29">
        <v>12401</v>
      </c>
      <c r="E22" s="29">
        <v>12887</v>
      </c>
      <c r="F22" s="29">
        <f t="shared" si="1"/>
        <v>544.70000000000005</v>
      </c>
      <c r="G22" s="30">
        <v>0</v>
      </c>
      <c r="H22" s="29">
        <v>544.70000000000005</v>
      </c>
      <c r="I22" s="31">
        <f t="shared" si="2"/>
        <v>2.1539860803543185</v>
      </c>
      <c r="J22" s="29">
        <f>L22+K22</f>
        <v>12887</v>
      </c>
      <c r="K22" s="32"/>
      <c r="L22" s="32">
        <v>12887</v>
      </c>
      <c r="M22" s="33"/>
    </row>
    <row r="23" spans="1:13" ht="65.25" customHeight="1">
      <c r="A23" s="9" t="s">
        <v>31</v>
      </c>
      <c r="B23" s="3" t="s">
        <v>19</v>
      </c>
      <c r="C23" s="5">
        <f t="shared" si="0"/>
        <v>88692</v>
      </c>
      <c r="D23" s="5">
        <v>18310</v>
      </c>
      <c r="E23" s="5">
        <v>70382</v>
      </c>
      <c r="F23" s="5">
        <f t="shared" si="1"/>
        <v>2565.6</v>
      </c>
      <c r="G23" s="10"/>
      <c r="H23" s="5">
        <v>2565.6</v>
      </c>
      <c r="I23" s="18">
        <f t="shared" si="2"/>
        <v>2.8927073467731024</v>
      </c>
      <c r="J23" s="5">
        <f t="shared" si="3"/>
        <v>77327</v>
      </c>
      <c r="K23" s="25">
        <v>18310</v>
      </c>
      <c r="L23" s="25">
        <v>59017</v>
      </c>
      <c r="M23" s="20"/>
    </row>
    <row r="24" spans="1:13" ht="63.75" customHeight="1">
      <c r="A24" s="9" t="s">
        <v>32</v>
      </c>
      <c r="B24" s="4" t="s">
        <v>6</v>
      </c>
      <c r="C24" s="5">
        <f t="shared" si="0"/>
        <v>36546.5</v>
      </c>
      <c r="D24" s="5">
        <v>0</v>
      </c>
      <c r="E24" s="5">
        <v>36546.5</v>
      </c>
      <c r="F24" s="5">
        <f t="shared" si="1"/>
        <v>6294.7</v>
      </c>
      <c r="G24" s="10">
        <v>0</v>
      </c>
      <c r="H24" s="5">
        <v>6294.7</v>
      </c>
      <c r="I24" s="18">
        <f t="shared" si="2"/>
        <v>17.223810761632443</v>
      </c>
      <c r="J24" s="5">
        <f t="shared" si="3"/>
        <v>34366.300000000003</v>
      </c>
      <c r="K24" s="25"/>
      <c r="L24" s="25">
        <v>34366.300000000003</v>
      </c>
      <c r="M24" s="20"/>
    </row>
    <row r="25" spans="1:13" ht="82.5" customHeight="1">
      <c r="A25" s="27" t="s">
        <v>33</v>
      </c>
      <c r="B25" s="34" t="s">
        <v>15</v>
      </c>
      <c r="C25" s="29">
        <f t="shared" si="0"/>
        <v>209579</v>
      </c>
      <c r="D25" s="29">
        <v>191979</v>
      </c>
      <c r="E25" s="29">
        <v>17600</v>
      </c>
      <c r="F25" s="29">
        <f t="shared" si="1"/>
        <v>0</v>
      </c>
      <c r="G25" s="30">
        <v>0</v>
      </c>
      <c r="H25" s="29">
        <v>0</v>
      </c>
      <c r="I25" s="31">
        <f t="shared" si="2"/>
        <v>0</v>
      </c>
      <c r="J25" s="29">
        <f t="shared" si="3"/>
        <v>15900</v>
      </c>
      <c r="K25" s="32"/>
      <c r="L25" s="32">
        <v>15900</v>
      </c>
      <c r="M25" s="33"/>
    </row>
    <row r="26" spans="1:13" ht="47.25" customHeight="1">
      <c r="A26" s="9" t="s">
        <v>44</v>
      </c>
      <c r="B26" s="16" t="s">
        <v>42</v>
      </c>
      <c r="C26" s="5">
        <f t="shared" si="0"/>
        <v>4000</v>
      </c>
      <c r="D26" s="5"/>
      <c r="E26" s="5">
        <v>4000</v>
      </c>
      <c r="F26" s="5">
        <f t="shared" si="1"/>
        <v>0</v>
      </c>
      <c r="G26" s="10"/>
      <c r="H26" s="5"/>
      <c r="I26" s="18">
        <f t="shared" si="2"/>
        <v>0</v>
      </c>
      <c r="J26" s="5">
        <f t="shared" si="3"/>
        <v>4000</v>
      </c>
      <c r="K26" s="25"/>
      <c r="L26" s="25">
        <v>4000</v>
      </c>
      <c r="M26" s="20"/>
    </row>
    <row r="27" spans="1:13" ht="81" customHeight="1">
      <c r="A27" s="9" t="s">
        <v>45</v>
      </c>
      <c r="B27" s="3" t="s">
        <v>43</v>
      </c>
      <c r="C27" s="5">
        <f t="shared" si="0"/>
        <v>1595</v>
      </c>
      <c r="D27" s="5"/>
      <c r="E27" s="5">
        <v>1595</v>
      </c>
      <c r="F27" s="5">
        <f t="shared" si="1"/>
        <v>0</v>
      </c>
      <c r="G27" s="10"/>
      <c r="H27" s="5"/>
      <c r="I27" s="18">
        <f t="shared" si="2"/>
        <v>0</v>
      </c>
      <c r="J27" s="5">
        <f t="shared" si="3"/>
        <v>1595</v>
      </c>
      <c r="K27" s="25"/>
      <c r="L27" s="25">
        <v>1595</v>
      </c>
      <c r="M27" s="20"/>
    </row>
    <row r="28" spans="1:13" ht="99" customHeight="1">
      <c r="A28" s="9" t="s">
        <v>51</v>
      </c>
      <c r="B28" s="3" t="s">
        <v>50</v>
      </c>
      <c r="C28" s="5">
        <f t="shared" si="0"/>
        <v>16500</v>
      </c>
      <c r="D28" s="5"/>
      <c r="E28" s="5">
        <v>16500</v>
      </c>
      <c r="F28" s="5"/>
      <c r="G28" s="10"/>
      <c r="H28" s="5"/>
      <c r="I28" s="18"/>
      <c r="J28" s="5"/>
      <c r="K28" s="25"/>
      <c r="L28" s="25"/>
      <c r="M28" s="20"/>
    </row>
    <row r="29" spans="1:13" ht="15.75" customHeight="1">
      <c r="A29" s="97" t="s">
        <v>1</v>
      </c>
      <c r="B29" s="98"/>
      <c r="C29" s="8">
        <f t="shared" si="0"/>
        <v>863571.7</v>
      </c>
      <c r="D29" s="7">
        <f>SUM(D9:D28)</f>
        <v>564690.5</v>
      </c>
      <c r="E29" s="7">
        <f>SUM(E9:E28)</f>
        <v>298881.2</v>
      </c>
      <c r="F29" s="8">
        <f t="shared" ref="F29" si="4">G29+H29</f>
        <v>36718.6</v>
      </c>
      <c r="G29" s="7">
        <f>SUM(G9:G27)</f>
        <v>21317</v>
      </c>
      <c r="H29" s="7">
        <f>SUM(H9:H27)</f>
        <v>15401.599999999999</v>
      </c>
      <c r="I29" s="19">
        <f t="shared" ref="I29:I34" si="5">F29/C29*100</f>
        <v>4.2519457272627159</v>
      </c>
      <c r="J29" s="5">
        <f>K29+L29+M29</f>
        <v>505297.5</v>
      </c>
      <c r="K29" s="25">
        <f>SUM(K9:K27)</f>
        <v>254216.7</v>
      </c>
      <c r="L29" s="25">
        <f>SUM(L9:L27)</f>
        <v>251080.8</v>
      </c>
      <c r="M29" s="26"/>
    </row>
    <row r="30" spans="1:13" ht="15.75" customHeight="1">
      <c r="A30" s="99" t="s">
        <v>2</v>
      </c>
      <c r="B30" s="100"/>
      <c r="C30" s="100"/>
      <c r="D30" s="100"/>
      <c r="E30" s="100"/>
      <c r="F30" s="100"/>
      <c r="G30" s="100"/>
      <c r="H30" s="100"/>
      <c r="I30" s="101"/>
      <c r="J30" s="5">
        <f t="shared" si="3"/>
        <v>0</v>
      </c>
      <c r="K30" s="25"/>
      <c r="L30" s="25"/>
      <c r="M30" s="20"/>
    </row>
    <row r="31" spans="1:13" ht="48.75" customHeight="1">
      <c r="A31" s="11" t="s">
        <v>23</v>
      </c>
      <c r="B31" s="12" t="s">
        <v>22</v>
      </c>
      <c r="C31" s="13">
        <f>D31+E31</f>
        <v>20530</v>
      </c>
      <c r="D31" s="14"/>
      <c r="E31" s="13">
        <v>20530</v>
      </c>
      <c r="F31" s="13">
        <f>G31+H31</f>
        <v>1825.5</v>
      </c>
      <c r="G31" s="13">
        <v>0</v>
      </c>
      <c r="H31" s="13">
        <v>1825.5</v>
      </c>
      <c r="I31" s="18">
        <f t="shared" si="5"/>
        <v>8.8918655625913292</v>
      </c>
      <c r="J31" s="5">
        <f t="shared" si="3"/>
        <v>20495</v>
      </c>
      <c r="K31" s="25"/>
      <c r="L31" s="25">
        <v>20495</v>
      </c>
      <c r="M31" s="20"/>
    </row>
    <row r="32" spans="1:13" ht="49.5" customHeight="1">
      <c r="A32" s="11" t="s">
        <v>24</v>
      </c>
      <c r="B32" s="12" t="s">
        <v>21</v>
      </c>
      <c r="C32" s="13">
        <f>D32+E32</f>
        <v>7000</v>
      </c>
      <c r="D32" s="14"/>
      <c r="E32" s="13">
        <v>7000</v>
      </c>
      <c r="F32" s="13">
        <f>G32+H32</f>
        <v>187.7</v>
      </c>
      <c r="G32" s="13">
        <v>0</v>
      </c>
      <c r="H32" s="13">
        <v>187.7</v>
      </c>
      <c r="I32" s="18">
        <f t="shared" si="5"/>
        <v>2.6814285714285715</v>
      </c>
      <c r="J32" s="5">
        <f t="shared" si="3"/>
        <v>7000</v>
      </c>
      <c r="K32" s="25"/>
      <c r="L32" s="25">
        <v>7000</v>
      </c>
      <c r="M32" s="20"/>
    </row>
    <row r="33" spans="1:13" ht="15.75" customHeight="1">
      <c r="A33" s="102" t="s">
        <v>1</v>
      </c>
      <c r="B33" s="103"/>
      <c r="C33" s="2">
        <f t="shared" ref="C33:H33" si="6">SUM(C31:C32)</f>
        <v>27530</v>
      </c>
      <c r="D33" s="2">
        <f t="shared" si="6"/>
        <v>0</v>
      </c>
      <c r="E33" s="2">
        <f t="shared" si="6"/>
        <v>27530</v>
      </c>
      <c r="F33" s="2">
        <f t="shared" si="6"/>
        <v>2013.2</v>
      </c>
      <c r="G33" s="2">
        <f t="shared" si="6"/>
        <v>0</v>
      </c>
      <c r="H33" s="2">
        <f t="shared" si="6"/>
        <v>2013.2</v>
      </c>
      <c r="I33" s="18">
        <f t="shared" si="5"/>
        <v>7.3127497275699245</v>
      </c>
      <c r="J33" s="5">
        <f t="shared" si="3"/>
        <v>27495</v>
      </c>
      <c r="K33" s="25"/>
      <c r="L33" s="25">
        <f>SUM(L31:L32)</f>
        <v>27495</v>
      </c>
      <c r="M33" s="20"/>
    </row>
    <row r="34" spans="1:13" ht="15.75" customHeight="1">
      <c r="A34" s="89" t="s">
        <v>3</v>
      </c>
      <c r="B34" s="90"/>
      <c r="C34" s="24">
        <f t="shared" ref="C34:H34" si="7">C29+C33</f>
        <v>891101.7</v>
      </c>
      <c r="D34" s="24">
        <f t="shared" si="7"/>
        <v>564690.5</v>
      </c>
      <c r="E34" s="24">
        <f t="shared" si="7"/>
        <v>326411.2</v>
      </c>
      <c r="F34" s="24">
        <f t="shared" si="7"/>
        <v>38731.799999999996</v>
      </c>
      <c r="G34" s="24">
        <f t="shared" si="7"/>
        <v>21317</v>
      </c>
      <c r="H34" s="24">
        <f t="shared" si="7"/>
        <v>17414.8</v>
      </c>
      <c r="I34" s="6">
        <f t="shared" si="5"/>
        <v>4.3465072505192168</v>
      </c>
      <c r="J34" s="5">
        <f t="shared" si="3"/>
        <v>532792.5</v>
      </c>
      <c r="K34" s="25">
        <f>SUM(K9:K27)</f>
        <v>254216.7</v>
      </c>
      <c r="L34" s="25">
        <f>L29+L33</f>
        <v>278575.8</v>
      </c>
      <c r="M34" s="23"/>
    </row>
    <row r="35" spans="1:13" ht="15.75" customHeight="1">
      <c r="A35" s="89" t="s">
        <v>49</v>
      </c>
      <c r="B35" s="90"/>
      <c r="C35" s="36">
        <f>D35+E35</f>
        <v>100</v>
      </c>
      <c r="D35" s="36">
        <f>D34/C34*100</f>
        <v>63.369927360704168</v>
      </c>
      <c r="E35" s="36">
        <f>E34/C34*100</f>
        <v>36.630072639295832</v>
      </c>
      <c r="F35" s="36">
        <v>100</v>
      </c>
      <c r="G35" s="36">
        <f>G34/F34*100</f>
        <v>55.037462756701217</v>
      </c>
      <c r="H35" s="36">
        <f>H34/F34*100</f>
        <v>44.96253724329879</v>
      </c>
      <c r="I35" s="17"/>
      <c r="J35" s="36">
        <f>K35+L35</f>
        <v>100</v>
      </c>
      <c r="K35" s="36">
        <f>K34/J34*100</f>
        <v>47.714016244598042</v>
      </c>
      <c r="L35" s="36">
        <f>L34/J34*100</f>
        <v>52.285983755401958</v>
      </c>
      <c r="M35" s="17"/>
    </row>
  </sheetData>
  <mergeCells count="23">
    <mergeCell ref="B1:M1"/>
    <mergeCell ref="A2:M2"/>
    <mergeCell ref="A4:A6"/>
    <mergeCell ref="B4:B6"/>
    <mergeCell ref="C4:E4"/>
    <mergeCell ref="F4:I4"/>
    <mergeCell ref="J4:L4"/>
    <mergeCell ref="M4:M6"/>
    <mergeCell ref="A35:B35"/>
    <mergeCell ref="N4:N6"/>
    <mergeCell ref="C5:C6"/>
    <mergeCell ref="D5:E5"/>
    <mergeCell ref="F5:F6"/>
    <mergeCell ref="G5:H5"/>
    <mergeCell ref="I5:I6"/>
    <mergeCell ref="J5:J6"/>
    <mergeCell ref="K5:K6"/>
    <mergeCell ref="L5:L6"/>
    <mergeCell ref="A8:I8"/>
    <mergeCell ref="A29:B29"/>
    <mergeCell ref="A30:I30"/>
    <mergeCell ref="A33:B33"/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Общая - формулы</vt:lpstr>
      <vt:lpstr>Лист1</vt:lpstr>
      <vt:lpstr>'Общая - формулы'!Заголовки_для_печати</vt:lpstr>
      <vt:lpstr>'Общая - формулы'!Область_печати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dubovaya</dc:creator>
  <cp:lastModifiedBy>suhinina_om</cp:lastModifiedBy>
  <cp:lastPrinted>2013-04-23T06:47:03Z</cp:lastPrinted>
  <dcterms:created xsi:type="dcterms:W3CDTF">2010-07-30T07:04:13Z</dcterms:created>
  <dcterms:modified xsi:type="dcterms:W3CDTF">2013-04-23T06:54:37Z</dcterms:modified>
</cp:coreProperties>
</file>